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49ABD55-AE3A-43BD-9113-1EA986F903FF}" xr6:coauthVersionLast="47" xr6:coauthVersionMax="47" xr10:uidLastSave="{00000000-0000-0000-0000-000000000000}"/>
  <bookViews>
    <workbookView xWindow="-120" yWindow="-120" windowWidth="29040" windowHeight="15720" tabRatio="583" firstSheet="158" activeTab="158" xr2:uid="{00000000-000D-0000-FFFF-FFFF00000000}"/>
  </bookViews>
  <sheets>
    <sheet name="H25.9" sheetId="1" r:id="rId1"/>
    <sheet name="H25.10" sheetId="2" r:id="rId2"/>
    <sheet name="H25.11" sheetId="3" r:id="rId3"/>
    <sheet name="H25.12" sheetId="4" r:id="rId4"/>
    <sheet name="H26.1" sheetId="5" r:id="rId5"/>
    <sheet name="H26.2" sheetId="6" r:id="rId6"/>
    <sheet name="H26.3" sheetId="7" r:id="rId7"/>
    <sheet name="H26.4" sheetId="8" r:id="rId8"/>
    <sheet name="H26.5" sheetId="9" r:id="rId9"/>
    <sheet name="H26.6" sheetId="10" r:id="rId10"/>
    <sheet name="H26.7" sheetId="11" r:id="rId11"/>
    <sheet name="H26.8" sheetId="12" r:id="rId12"/>
    <sheet name="H26.9" sheetId="13" r:id="rId13"/>
    <sheet name="H26.10" sheetId="14" r:id="rId14"/>
    <sheet name="H26.11" sheetId="16" r:id="rId15"/>
    <sheet name="H26.12" sheetId="17" r:id="rId16"/>
    <sheet name="H27.1" sheetId="18" r:id="rId17"/>
    <sheet name="H27.2" sheetId="19" r:id="rId18"/>
    <sheet name="H27.3" sheetId="20" r:id="rId19"/>
    <sheet name="H27.4" sheetId="21" r:id="rId20"/>
    <sheet name="H27.5" sheetId="22" r:id="rId21"/>
    <sheet name="H27.6" sheetId="23" r:id="rId22"/>
    <sheet name="H27.7" sheetId="24" r:id="rId23"/>
    <sheet name="H27.8" sheetId="25" r:id="rId24"/>
    <sheet name="H27.9" sheetId="26" r:id="rId25"/>
    <sheet name="H27.10" sheetId="27" r:id="rId26"/>
    <sheet name="H27.11" sheetId="28" r:id="rId27"/>
    <sheet name="H27.12" sheetId="29" r:id="rId28"/>
    <sheet name="H28.1" sheetId="30" r:id="rId29"/>
    <sheet name="H28.2" sheetId="31" r:id="rId30"/>
    <sheet name="H28.3" sheetId="33" r:id="rId31"/>
    <sheet name="H28.4" sheetId="34" r:id="rId32"/>
    <sheet name="H28.5" sheetId="36" r:id="rId33"/>
    <sheet name="H28.6" sheetId="37" r:id="rId34"/>
    <sheet name="H28.7" sheetId="38" r:id="rId35"/>
    <sheet name="H28.8" sheetId="39" r:id="rId36"/>
    <sheet name="H28.9" sheetId="40" r:id="rId37"/>
    <sheet name="H28.10" sheetId="41" r:id="rId38"/>
    <sheet name="H28.11" sheetId="42" r:id="rId39"/>
    <sheet name="H28.12" sheetId="43" r:id="rId40"/>
    <sheet name="H29.1" sheetId="44" r:id="rId41"/>
    <sheet name="H29.2" sheetId="45" r:id="rId42"/>
    <sheet name="H29.3" sheetId="46" r:id="rId43"/>
    <sheet name="H29.4" sheetId="47" r:id="rId44"/>
    <sheet name="H29.5" sheetId="48" r:id="rId45"/>
    <sheet name="H29.6" sheetId="49" r:id="rId46"/>
    <sheet name="H29.7" sheetId="50" r:id="rId47"/>
    <sheet name="H29.8" sheetId="51" r:id="rId48"/>
    <sheet name="H29.9" sheetId="52" r:id="rId49"/>
    <sheet name="H29.10" sheetId="53" r:id="rId50"/>
    <sheet name="H29.11" sheetId="54" r:id="rId51"/>
    <sheet name="H29.12" sheetId="55" r:id="rId52"/>
    <sheet name="H30.1" sheetId="56" r:id="rId53"/>
    <sheet name="H30.2" sheetId="57" r:id="rId54"/>
    <sheet name="H30.3" sheetId="58" r:id="rId55"/>
    <sheet name="H30.4" sheetId="59" r:id="rId56"/>
    <sheet name="H30.5" sheetId="60" r:id="rId57"/>
    <sheet name="H30.6" sheetId="61" r:id="rId58"/>
    <sheet name="H30.7" sheetId="62" r:id="rId59"/>
    <sheet name="H30.8" sheetId="63" r:id="rId60"/>
    <sheet name="H30.9" sheetId="64" r:id="rId61"/>
    <sheet name="平成30.10" sheetId="65" r:id="rId62"/>
    <sheet name="平成30.11" sheetId="66" r:id="rId63"/>
    <sheet name="平成30年.12月" sheetId="67" r:id="rId64"/>
    <sheet name="平成31年.1月" sheetId="68" r:id="rId65"/>
    <sheet name="平成31年.2月" sheetId="69" r:id="rId66"/>
    <sheet name="平成31年.3月" sheetId="70" r:id="rId67"/>
    <sheet name="平成31年4月" sheetId="71" r:id="rId68"/>
    <sheet name="2019年5月" sheetId="72" r:id="rId69"/>
    <sheet name="2019年6月" sheetId="73" r:id="rId70"/>
    <sheet name="2019年7月" sheetId="74" r:id="rId71"/>
    <sheet name="2019年8月" sheetId="75" r:id="rId72"/>
    <sheet name="2019年9月" sheetId="76" r:id="rId73"/>
    <sheet name="2019年10月" sheetId="78" r:id="rId74"/>
    <sheet name="2019年11月" sheetId="79" r:id="rId75"/>
    <sheet name="2019年12月 " sheetId="81" r:id="rId76"/>
    <sheet name="2020年1月" sheetId="82" r:id="rId77"/>
    <sheet name="2020年2月" sheetId="83" r:id="rId78"/>
    <sheet name="2020年3月" sheetId="84" r:id="rId79"/>
    <sheet name="2020年4月" sheetId="85" r:id="rId80"/>
    <sheet name="2020年5月" sheetId="86" r:id="rId81"/>
    <sheet name="2020年6月" sheetId="87" r:id="rId82"/>
    <sheet name="2020年7月" sheetId="88" r:id="rId83"/>
    <sheet name="2020年8月" sheetId="89" r:id="rId84"/>
    <sheet name="2020年9月" sheetId="90" r:id="rId85"/>
    <sheet name="2020年10月" sheetId="91" r:id="rId86"/>
    <sheet name="2020年11月" sheetId="92" r:id="rId87"/>
    <sheet name="2020年12月" sheetId="93" r:id="rId88"/>
    <sheet name="2021年1月" sheetId="94" r:id="rId89"/>
    <sheet name="2021年2月" sheetId="95" r:id="rId90"/>
    <sheet name="2021年3月" sheetId="96" r:id="rId91"/>
    <sheet name="2021年4月" sheetId="98" r:id="rId92"/>
    <sheet name="2021年5月" sheetId="100" r:id="rId93"/>
    <sheet name="2021年6月" sheetId="101" r:id="rId94"/>
    <sheet name="2021年7月" sheetId="102" r:id="rId95"/>
    <sheet name="2021年8月" sheetId="103" r:id="rId96"/>
    <sheet name="2021年9月" sheetId="104" r:id="rId97"/>
    <sheet name="2021年10月" sheetId="105" r:id="rId98"/>
    <sheet name="2021年11月" sheetId="106" r:id="rId99"/>
    <sheet name="2021年12月" sheetId="108" r:id="rId100"/>
    <sheet name="2022年1月 " sheetId="110" r:id="rId101"/>
    <sheet name="2022年2月" sheetId="111" r:id="rId102"/>
    <sheet name="2022年3月(訂正後) " sheetId="115" r:id="rId103"/>
    <sheet name="2022年4月" sheetId="114" r:id="rId104"/>
    <sheet name="2022年5月" sheetId="116" r:id="rId105"/>
    <sheet name="2022年6月" sheetId="117" r:id="rId106"/>
    <sheet name="2022年7月" sheetId="118" r:id="rId107"/>
    <sheet name="2022年8月" sheetId="119" r:id="rId108"/>
    <sheet name="2022年9月" sheetId="120" r:id="rId109"/>
    <sheet name="2022年10月" sheetId="121" r:id="rId110"/>
    <sheet name="2022年11月" sheetId="122" r:id="rId111"/>
    <sheet name="2022年12月" sheetId="123" r:id="rId112"/>
    <sheet name="2023年1月" sheetId="125" r:id="rId113"/>
    <sheet name="2023年2月" sheetId="126" r:id="rId114"/>
    <sheet name="2023年3月" sheetId="127" r:id="rId115"/>
    <sheet name="2023年4月" sheetId="128" r:id="rId116"/>
    <sheet name="2023年5月" sheetId="129" r:id="rId117"/>
    <sheet name="2023年6月" sheetId="130" r:id="rId118"/>
    <sheet name="2023年7月" sheetId="131" r:id="rId119"/>
    <sheet name="2023年8月" sheetId="132" r:id="rId120"/>
    <sheet name="2023年9月" sheetId="133" r:id="rId121"/>
    <sheet name="2023年10月" sheetId="134" r:id="rId122"/>
    <sheet name="2023年11月" sheetId="135" r:id="rId123"/>
    <sheet name="2023年12月" sheetId="136" r:id="rId124"/>
    <sheet name="2024年1月" sheetId="137" r:id="rId125"/>
    <sheet name="2024年2月" sheetId="139" r:id="rId126"/>
    <sheet name="2024年3月" sheetId="140" r:id="rId127"/>
    <sheet name="2024年4月" sheetId="141" r:id="rId128"/>
    <sheet name="2024年5月" sheetId="142" r:id="rId129"/>
    <sheet name="2024年6月" sheetId="143" r:id="rId130"/>
    <sheet name="2024年7月" sheetId="144" r:id="rId131"/>
    <sheet name="2024年8月" sheetId="145" r:id="rId132"/>
    <sheet name="2024年9月" sheetId="146" r:id="rId133"/>
    <sheet name="2024年10月" sheetId="147" r:id="rId134"/>
    <sheet name="2024年11月" sheetId="148" r:id="rId135"/>
    <sheet name="2024年12月" sheetId="149" r:id="rId136"/>
    <sheet name="2025年1月" sheetId="151" r:id="rId137"/>
    <sheet name="2025年2月" sheetId="152" r:id="rId138"/>
    <sheet name="2025年3月" sheetId="154" r:id="rId139"/>
    <sheet name="2025年4月" sheetId="155" r:id="rId140"/>
    <sheet name="2025年5月" sheetId="156" r:id="rId141"/>
    <sheet name="2025年6月" sheetId="157" r:id="rId142"/>
    <sheet name="2025年7月" sheetId="158" r:id="rId143"/>
    <sheet name="2025年8月" sheetId="159" r:id="rId144"/>
    <sheet name="2025年9月" sheetId="160" r:id="rId145"/>
    <sheet name="2025年10月" sheetId="161" r:id="rId146"/>
    <sheet name="2025年11月" sheetId="162" r:id="rId147"/>
    <sheet name="2025年12月" sheetId="163" r:id="rId148"/>
    <sheet name="2026年1月" sheetId="164" r:id="rId149"/>
    <sheet name="2026年2月" sheetId="165" r:id="rId150"/>
    <sheet name="2026年3月" sheetId="166" r:id="rId151"/>
    <sheet name="2026年4月" sheetId="167" r:id="rId152"/>
    <sheet name="2026年5月" sheetId="168" r:id="rId153"/>
    <sheet name="2026年6月" sheetId="169" r:id="rId154"/>
    <sheet name="2026年7月" sheetId="170" r:id="rId155"/>
    <sheet name="2026年8月" sheetId="171" r:id="rId156"/>
    <sheet name="2026年9月" sheetId="173" r:id="rId157"/>
    <sheet name="2026年10月" sheetId="174" r:id="rId158"/>
    <sheet name="2026年11月" sheetId="175" r:id="rId159"/>
    <sheet name="LMENi相場と在庫推移" sheetId="15" r:id="rId160"/>
  </sheets>
  <definedNames>
    <definedName name="_xlnm.Print_Area" localSheetId="73">'2019年10月'!$A$1:$G$25</definedName>
    <definedName name="_xlnm.Print_Area" localSheetId="69">'2019年6月'!$A$1:$G$30</definedName>
    <definedName name="_xlnm.Print_Area" localSheetId="72">'2019年9月'!$A$1:$G$25</definedName>
    <definedName name="_xlnm.Print_Area" localSheetId="13">'H26.10'!$A$1:$F$33</definedName>
    <definedName name="_xlnm.Print_Area" localSheetId="14">'H26.11'!$A$1:$F$33</definedName>
    <definedName name="_xlnm.Print_Area" localSheetId="15">'H26.12'!$A$1:$F$33</definedName>
    <definedName name="_xlnm.Print_Area" localSheetId="7">'H26.4'!$A$1:$F$33</definedName>
    <definedName name="_xlnm.Print_Area" localSheetId="10">'H26.7'!$A$1:$F$33</definedName>
    <definedName name="_xlnm.Print_Area" localSheetId="11">'H26.8'!$A$1:$F$33</definedName>
    <definedName name="_xlnm.Print_Area" localSheetId="16">'H27.1'!$A$1:$F$33</definedName>
    <definedName name="_xlnm.Print_Area" localSheetId="26">'H27.11'!$A$1:$F$33</definedName>
    <definedName name="_xlnm.Print_Area" localSheetId="21">'H27.6'!$A$1:$F$33</definedName>
    <definedName name="_xlnm.Print_Area" localSheetId="22">'H27.7'!$A$1:$F$33</definedName>
    <definedName name="_xlnm.Print_Area" localSheetId="24">'H27.9'!$A$1:$F$33</definedName>
    <definedName name="_xlnm.Print_Area" localSheetId="37">'H28.10'!$A$1:$F$33</definedName>
    <definedName name="_xlnm.Print_Area" localSheetId="38">'H28.11'!$A$1:$F$33</definedName>
    <definedName name="_xlnm.Print_Area" localSheetId="39">'H28.12'!$A$1:$F$33</definedName>
    <definedName name="_xlnm.Print_Area" localSheetId="31">'H28.4'!$A$1:$F$33</definedName>
    <definedName name="_xlnm.Print_Area" localSheetId="32">'H28.5'!$A$1:$F$33</definedName>
    <definedName name="_xlnm.Print_Area" localSheetId="33">'H28.6'!$A$1:$F$33</definedName>
    <definedName name="_xlnm.Print_Area" localSheetId="34">'H28.7'!$A$1:$F$33</definedName>
    <definedName name="_xlnm.Print_Area" localSheetId="35">'H28.8'!$A$1:$F$33</definedName>
    <definedName name="_xlnm.Print_Area" localSheetId="36">'H28.9'!$A$1:$F$33</definedName>
    <definedName name="_xlnm.Print_Area" localSheetId="40">'H29.1'!$A$1:$F$33</definedName>
    <definedName name="_xlnm.Print_Area" localSheetId="49">'H29.10'!$A$1:$F$33</definedName>
    <definedName name="_xlnm.Print_Area" localSheetId="50">'H29.11'!$A$1:$F$33</definedName>
    <definedName name="_xlnm.Print_Area" localSheetId="51">'H29.12'!$A$1:$F$33</definedName>
    <definedName name="_xlnm.Print_Area" localSheetId="41">'H29.2'!$A$1:$F$33</definedName>
    <definedName name="_xlnm.Print_Area" localSheetId="42">'H29.3'!$A$1:$F$33</definedName>
    <definedName name="_xlnm.Print_Area" localSheetId="43">'H29.4'!$A$1:$F$33</definedName>
    <definedName name="_xlnm.Print_Area" localSheetId="44">'H29.5'!$A$1:$F$33</definedName>
    <definedName name="_xlnm.Print_Area" localSheetId="45">'H29.6'!$A$1:$F$33</definedName>
    <definedName name="_xlnm.Print_Area" localSheetId="46">'H29.7'!$A$1:$F$33</definedName>
    <definedName name="_xlnm.Print_Area" localSheetId="47">'H29.8'!$A$1:$F$33</definedName>
    <definedName name="_xlnm.Print_Area" localSheetId="48">'H29.9'!$A$1:$F$33</definedName>
    <definedName name="_xlnm.Print_Area" localSheetId="52">'H30.1'!$A$1:$F$33</definedName>
    <definedName name="_xlnm.Print_Area" localSheetId="53">'H30.2'!$A$1:$F$33</definedName>
    <definedName name="_xlnm.Print_Area" localSheetId="54">'H30.3'!$A$1:$F$33</definedName>
    <definedName name="_xlnm.Print_Area" localSheetId="55">'H30.4'!$A$1:$F$33</definedName>
    <definedName name="_xlnm.Print_Area" localSheetId="56">'H30.5'!$A$1:$F$33</definedName>
    <definedName name="_xlnm.Print_Area" localSheetId="57">'H30.6'!$A$1:$F$33</definedName>
    <definedName name="_xlnm.Print_Area" localSheetId="58">'H30.7'!$A$1:$F$33</definedName>
    <definedName name="_xlnm.Print_Area" localSheetId="59">'H30.8'!$A$1:$F$33</definedName>
    <definedName name="_xlnm.Print_Area" localSheetId="60">'H30.9'!$A$1:$F$33</definedName>
    <definedName name="_xlnm.Print_Area" localSheetId="159">LMENi相場と在庫推移!$F:$AJ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75" l="1"/>
  <c r="D24" i="175"/>
  <c r="D28" i="175" s="1"/>
  <c r="C24" i="175"/>
  <c r="B24" i="175"/>
  <c r="E23" i="175"/>
  <c r="E22" i="175"/>
  <c r="E21" i="175"/>
  <c r="E20" i="175"/>
  <c r="E19" i="175"/>
  <c r="E18" i="175"/>
  <c r="E17" i="175"/>
  <c r="E16" i="175"/>
  <c r="E15" i="175"/>
  <c r="E14" i="175"/>
  <c r="E13" i="175"/>
  <c r="E12" i="175"/>
  <c r="E11" i="175"/>
  <c r="E10" i="175"/>
  <c r="E9" i="175"/>
  <c r="E8" i="175"/>
  <c r="E7" i="175"/>
  <c r="E6" i="175"/>
  <c r="E5" i="175"/>
  <c r="E4" i="175"/>
  <c r="E3" i="175"/>
  <c r="E2" i="175"/>
  <c r="F27" i="174"/>
  <c r="D24" i="174"/>
  <c r="D28" i="174" s="1"/>
  <c r="C24" i="174"/>
  <c r="B24" i="174"/>
  <c r="E23" i="174"/>
  <c r="E22" i="174"/>
  <c r="E21" i="174"/>
  <c r="E20" i="174"/>
  <c r="E19" i="174"/>
  <c r="E18" i="174"/>
  <c r="E17" i="174"/>
  <c r="E16" i="174"/>
  <c r="E15" i="174"/>
  <c r="E14" i="174"/>
  <c r="E13" i="174"/>
  <c r="E12" i="174"/>
  <c r="E11" i="174"/>
  <c r="E10" i="174"/>
  <c r="E9" i="174"/>
  <c r="E8" i="174"/>
  <c r="E7" i="174"/>
  <c r="E6" i="174"/>
  <c r="E5" i="174"/>
  <c r="E4" i="174"/>
  <c r="E3" i="174"/>
  <c r="E2" i="174"/>
  <c r="E20" i="173"/>
  <c r="E21" i="173"/>
  <c r="F27" i="173"/>
  <c r="D24" i="173"/>
  <c r="D28" i="173" s="1"/>
  <c r="C24" i="173"/>
  <c r="C28" i="173" s="1"/>
  <c r="B24" i="173"/>
  <c r="E23" i="173"/>
  <c r="E22" i="173"/>
  <c r="E19" i="173"/>
  <c r="E18" i="173"/>
  <c r="E17" i="173"/>
  <c r="E16" i="173"/>
  <c r="E15" i="173"/>
  <c r="E14" i="173"/>
  <c r="E13" i="173"/>
  <c r="E12" i="173"/>
  <c r="E11" i="173"/>
  <c r="E10" i="173"/>
  <c r="E9" i="173"/>
  <c r="E8" i="173"/>
  <c r="E7" i="173"/>
  <c r="E6" i="173"/>
  <c r="E5" i="173"/>
  <c r="E4" i="173"/>
  <c r="E3" i="173"/>
  <c r="E2" i="173"/>
  <c r="E24" i="175" l="1"/>
  <c r="E28" i="175" s="1"/>
  <c r="F28" i="175" s="1"/>
  <c r="C28" i="175"/>
  <c r="C28" i="174"/>
  <c r="E24" i="174"/>
  <c r="E28" i="174" s="1"/>
  <c r="F28" i="174" s="1"/>
  <c r="E24" i="173"/>
  <c r="E28" i="173" s="1"/>
  <c r="F28" i="173" s="1"/>
  <c r="C23" i="171"/>
  <c r="F26" i="171"/>
  <c r="D23" i="171"/>
  <c r="D27" i="171" s="1"/>
  <c r="B23" i="171"/>
  <c r="E22" i="171"/>
  <c r="E21" i="171"/>
  <c r="E20" i="171"/>
  <c r="E19" i="171"/>
  <c r="E18" i="171"/>
  <c r="E17" i="171"/>
  <c r="E16" i="171"/>
  <c r="E15" i="171"/>
  <c r="E14" i="171"/>
  <c r="E13" i="171"/>
  <c r="E12" i="171"/>
  <c r="E11" i="171"/>
  <c r="E10" i="171"/>
  <c r="E9" i="171"/>
  <c r="E8" i="171"/>
  <c r="E7" i="171"/>
  <c r="E6" i="171"/>
  <c r="E5" i="171"/>
  <c r="E4" i="171"/>
  <c r="E3" i="171"/>
  <c r="E2" i="171"/>
  <c r="E22" i="170"/>
  <c r="F28" i="170"/>
  <c r="D25" i="170"/>
  <c r="D29" i="170" s="1"/>
  <c r="C25" i="170"/>
  <c r="B25" i="170"/>
  <c r="E24" i="170"/>
  <c r="E23" i="170"/>
  <c r="E21" i="170"/>
  <c r="E20" i="170"/>
  <c r="E19" i="170"/>
  <c r="E18" i="170"/>
  <c r="E17" i="170"/>
  <c r="E16" i="170"/>
  <c r="E15" i="170"/>
  <c r="E14" i="170"/>
  <c r="E13" i="170"/>
  <c r="E12" i="170"/>
  <c r="E11" i="170"/>
  <c r="E10" i="170"/>
  <c r="E9" i="170"/>
  <c r="E8" i="170"/>
  <c r="E7" i="170"/>
  <c r="E6" i="170"/>
  <c r="E5" i="170"/>
  <c r="E4" i="170"/>
  <c r="E3" i="170"/>
  <c r="E2" i="170"/>
  <c r="E24" i="169"/>
  <c r="C24" i="169"/>
  <c r="E21" i="169"/>
  <c r="E22" i="169"/>
  <c r="B24" i="169"/>
  <c r="F27" i="169"/>
  <c r="D24" i="169"/>
  <c r="D28" i="169" s="1"/>
  <c r="E23" i="169"/>
  <c r="E20" i="169"/>
  <c r="E19" i="169"/>
  <c r="E18" i="169"/>
  <c r="E17" i="169"/>
  <c r="E16" i="169"/>
  <c r="E15" i="169"/>
  <c r="E14" i="169"/>
  <c r="E13" i="169"/>
  <c r="E12" i="169"/>
  <c r="E11" i="169"/>
  <c r="E10" i="169"/>
  <c r="E9" i="169"/>
  <c r="E8" i="169"/>
  <c r="E7" i="169"/>
  <c r="E6" i="169"/>
  <c r="E5" i="169"/>
  <c r="E4" i="169"/>
  <c r="E3" i="169"/>
  <c r="E2" i="169"/>
  <c r="E26" i="168"/>
  <c r="D23" i="168"/>
  <c r="C27" i="168" s="1"/>
  <c r="C23" i="168"/>
  <c r="B27" i="168" s="1"/>
  <c r="B23" i="168"/>
  <c r="E22" i="168"/>
  <c r="E21" i="168"/>
  <c r="E20" i="168"/>
  <c r="E19" i="168"/>
  <c r="E18" i="168"/>
  <c r="E17" i="168"/>
  <c r="E16" i="168"/>
  <c r="E15" i="168"/>
  <c r="E14" i="168"/>
  <c r="E13" i="168"/>
  <c r="E12" i="168"/>
  <c r="E11" i="168"/>
  <c r="E10" i="168"/>
  <c r="E9" i="168"/>
  <c r="E8" i="168"/>
  <c r="E7" i="168"/>
  <c r="E6" i="168"/>
  <c r="E5" i="168"/>
  <c r="E4" i="168"/>
  <c r="E3" i="168"/>
  <c r="E2" i="168"/>
  <c r="D24" i="167"/>
  <c r="C28" i="167" s="1"/>
  <c r="E27" i="167"/>
  <c r="C24" i="167"/>
  <c r="B28" i="167" s="1"/>
  <c r="B24" i="167"/>
  <c r="E23" i="167"/>
  <c r="E22" i="167"/>
  <c r="E21" i="167"/>
  <c r="E20" i="167"/>
  <c r="E19" i="167"/>
  <c r="E18" i="167"/>
  <c r="E17" i="167"/>
  <c r="E16" i="167"/>
  <c r="E15" i="167"/>
  <c r="E14" i="167"/>
  <c r="E13" i="167"/>
  <c r="E12" i="167"/>
  <c r="E11" i="167"/>
  <c r="E10" i="167"/>
  <c r="E9" i="167"/>
  <c r="E8" i="167"/>
  <c r="E7" i="167"/>
  <c r="E6" i="167"/>
  <c r="E5" i="167"/>
  <c r="E4" i="167"/>
  <c r="E3" i="167"/>
  <c r="E2" i="167"/>
  <c r="E20" i="166"/>
  <c r="E21" i="166"/>
  <c r="E22" i="166"/>
  <c r="E27" i="166"/>
  <c r="D24" i="166"/>
  <c r="C28" i="166" s="1"/>
  <c r="C24" i="166"/>
  <c r="B28" i="166" s="1"/>
  <c r="B24" i="166"/>
  <c r="E23" i="166"/>
  <c r="E19" i="166"/>
  <c r="E18" i="166"/>
  <c r="E17" i="166"/>
  <c r="E16" i="166"/>
  <c r="E15" i="166"/>
  <c r="E14" i="166"/>
  <c r="E13" i="166"/>
  <c r="E12" i="166"/>
  <c r="E11" i="166"/>
  <c r="E10" i="166"/>
  <c r="E9" i="166"/>
  <c r="E8" i="166"/>
  <c r="E7" i="166"/>
  <c r="E6" i="166"/>
  <c r="E5" i="166"/>
  <c r="E4" i="166"/>
  <c r="E3" i="166"/>
  <c r="E2" i="166"/>
  <c r="E25" i="165"/>
  <c r="D22" i="165"/>
  <c r="C26" i="165" s="1"/>
  <c r="C22" i="165"/>
  <c r="B26" i="165" s="1"/>
  <c r="B22" i="165"/>
  <c r="E21" i="165"/>
  <c r="E20" i="165"/>
  <c r="E19" i="165"/>
  <c r="E18" i="165"/>
  <c r="E17" i="165"/>
  <c r="E16" i="165"/>
  <c r="E15" i="165"/>
  <c r="E14" i="165"/>
  <c r="E13" i="165"/>
  <c r="E12" i="165"/>
  <c r="E11" i="165"/>
  <c r="E10" i="165"/>
  <c r="E9" i="165"/>
  <c r="E8" i="165"/>
  <c r="E7" i="165"/>
  <c r="E6" i="165"/>
  <c r="E5" i="165"/>
  <c r="E4" i="165"/>
  <c r="E3" i="165"/>
  <c r="E2" i="165"/>
  <c r="E23" i="171" l="1"/>
  <c r="E27" i="171" s="1"/>
  <c r="F27" i="171" s="1"/>
  <c r="C27" i="171"/>
  <c r="C29" i="170"/>
  <c r="E25" i="170"/>
  <c r="E29" i="170" s="1"/>
  <c r="F29" i="170" s="1"/>
  <c r="C28" i="169"/>
  <c r="E28" i="169"/>
  <c r="F28" i="169" s="1"/>
  <c r="E23" i="168"/>
  <c r="D27" i="168" s="1"/>
  <c r="E27" i="168" s="1"/>
  <c r="E24" i="167"/>
  <c r="D28" i="167" s="1"/>
  <c r="E28" i="167" s="1"/>
  <c r="E24" i="166"/>
  <c r="D28" i="166" s="1"/>
  <c r="E28" i="166" s="1"/>
  <c r="E22" i="165"/>
  <c r="D26" i="165" s="1"/>
  <c r="E26" i="165" s="1"/>
  <c r="E26" i="164"/>
  <c r="D23" i="164"/>
  <c r="C27" i="164" s="1"/>
  <c r="C23" i="164"/>
  <c r="B23" i="164"/>
  <c r="E22" i="164"/>
  <c r="E21" i="164"/>
  <c r="E20" i="164"/>
  <c r="E19" i="164"/>
  <c r="E18" i="164"/>
  <c r="E17" i="164"/>
  <c r="E16" i="164"/>
  <c r="E15" i="164"/>
  <c r="E14" i="164"/>
  <c r="E13" i="164"/>
  <c r="E12" i="164"/>
  <c r="E11" i="164"/>
  <c r="E10" i="164"/>
  <c r="E9" i="164"/>
  <c r="E8" i="164"/>
  <c r="E7" i="164"/>
  <c r="E6" i="164"/>
  <c r="E5" i="164"/>
  <c r="E4" i="164"/>
  <c r="E3" i="164"/>
  <c r="E2" i="164"/>
  <c r="E21" i="163"/>
  <c r="E22" i="163"/>
  <c r="E19" i="163"/>
  <c r="E20" i="163"/>
  <c r="E23" i="163"/>
  <c r="E28" i="163"/>
  <c r="D25" i="163"/>
  <c r="C29" i="163" s="1"/>
  <c r="C25" i="163"/>
  <c r="B29" i="163" s="1"/>
  <c r="B25" i="163"/>
  <c r="E24" i="163"/>
  <c r="E18" i="163"/>
  <c r="E17" i="163"/>
  <c r="E16" i="163"/>
  <c r="E15" i="163"/>
  <c r="E14" i="163"/>
  <c r="E13" i="163"/>
  <c r="E12" i="163"/>
  <c r="E11" i="163"/>
  <c r="E10" i="163"/>
  <c r="E9" i="163"/>
  <c r="E8" i="163"/>
  <c r="E7" i="163"/>
  <c r="E6" i="163"/>
  <c r="E5" i="163"/>
  <c r="E4" i="163"/>
  <c r="E3" i="163"/>
  <c r="E2" i="163"/>
  <c r="E25" i="162"/>
  <c r="D22" i="162"/>
  <c r="C26" i="162" s="1"/>
  <c r="C22" i="162"/>
  <c r="B26" i="162" s="1"/>
  <c r="B22" i="162"/>
  <c r="E21" i="162"/>
  <c r="E20" i="162"/>
  <c r="E19" i="162"/>
  <c r="E18" i="162"/>
  <c r="E17" i="162"/>
  <c r="E16" i="162"/>
  <c r="E15" i="162"/>
  <c r="E14" i="162"/>
  <c r="E13" i="162"/>
  <c r="E12" i="162"/>
  <c r="E11" i="162"/>
  <c r="E10" i="162"/>
  <c r="E9" i="162"/>
  <c r="E8" i="162"/>
  <c r="E7" i="162"/>
  <c r="E6" i="162"/>
  <c r="E5" i="162"/>
  <c r="E4" i="162"/>
  <c r="E3" i="162"/>
  <c r="E2" i="162"/>
  <c r="E22" i="161"/>
  <c r="E28" i="161"/>
  <c r="D25" i="161"/>
  <c r="C29" i="161" s="1"/>
  <c r="C25" i="161"/>
  <c r="B29" i="161" s="1"/>
  <c r="B25" i="161"/>
  <c r="E24" i="161"/>
  <c r="E23" i="161"/>
  <c r="E21" i="161"/>
  <c r="E20" i="161"/>
  <c r="E19" i="161"/>
  <c r="E18" i="161"/>
  <c r="E17" i="161"/>
  <c r="E16" i="161"/>
  <c r="E15" i="161"/>
  <c r="E14" i="161"/>
  <c r="E13" i="161"/>
  <c r="E12" i="161"/>
  <c r="E11" i="161"/>
  <c r="E10" i="161"/>
  <c r="E9" i="161"/>
  <c r="E8" i="161"/>
  <c r="E7" i="161"/>
  <c r="E6" i="161"/>
  <c r="E5" i="161"/>
  <c r="E4" i="161"/>
  <c r="E3" i="161"/>
  <c r="E2" i="161"/>
  <c r="E21" i="160"/>
  <c r="E27" i="160"/>
  <c r="D24" i="160"/>
  <c r="C28" i="160" s="1"/>
  <c r="C24" i="160"/>
  <c r="B28" i="160" s="1"/>
  <c r="B24" i="160"/>
  <c r="E23" i="160"/>
  <c r="E22" i="160"/>
  <c r="E20" i="160"/>
  <c r="E19" i="160"/>
  <c r="E18" i="160"/>
  <c r="E17" i="160"/>
  <c r="E16" i="160"/>
  <c r="E15" i="160"/>
  <c r="E14" i="160"/>
  <c r="E13" i="160"/>
  <c r="E12" i="160"/>
  <c r="E11" i="160"/>
  <c r="E10" i="160"/>
  <c r="E9" i="160"/>
  <c r="E8" i="160"/>
  <c r="E7" i="160"/>
  <c r="E6" i="160"/>
  <c r="E5" i="160"/>
  <c r="E4" i="160"/>
  <c r="E3" i="160"/>
  <c r="E2" i="160"/>
  <c r="E26" i="159"/>
  <c r="D23" i="159"/>
  <c r="C27" i="159" s="1"/>
  <c r="C23" i="159"/>
  <c r="B27" i="159" s="1"/>
  <c r="B23" i="159"/>
  <c r="E22" i="159"/>
  <c r="E21" i="159"/>
  <c r="E20" i="159"/>
  <c r="E19" i="159"/>
  <c r="E18" i="159"/>
  <c r="E17" i="159"/>
  <c r="E16" i="159"/>
  <c r="E15" i="159"/>
  <c r="E14" i="159"/>
  <c r="E13" i="159"/>
  <c r="E12" i="159"/>
  <c r="E11" i="159"/>
  <c r="E10" i="159"/>
  <c r="E9" i="159"/>
  <c r="E8" i="159"/>
  <c r="E7" i="159"/>
  <c r="E6" i="159"/>
  <c r="E5" i="159"/>
  <c r="E4" i="159"/>
  <c r="E3" i="159"/>
  <c r="E2" i="159"/>
  <c r="C25" i="158"/>
  <c r="B29" i="158" s="1"/>
  <c r="E21" i="158"/>
  <c r="E22" i="158"/>
  <c r="E28" i="158"/>
  <c r="D25" i="158"/>
  <c r="C29" i="158" s="1"/>
  <c r="B25" i="158"/>
  <c r="E24" i="158"/>
  <c r="E23" i="158"/>
  <c r="E20" i="158"/>
  <c r="E19" i="158"/>
  <c r="E18" i="158"/>
  <c r="E17" i="158"/>
  <c r="E16" i="158"/>
  <c r="E15" i="158"/>
  <c r="E14" i="158"/>
  <c r="E13" i="158"/>
  <c r="E12" i="158"/>
  <c r="E11" i="158"/>
  <c r="E10" i="158"/>
  <c r="E9" i="158"/>
  <c r="E8" i="158"/>
  <c r="E7" i="158"/>
  <c r="E6" i="158"/>
  <c r="E5" i="158"/>
  <c r="E4" i="158"/>
  <c r="E3" i="158"/>
  <c r="E2" i="158"/>
  <c r="E26" i="157"/>
  <c r="D23" i="157"/>
  <c r="C27" i="157" s="1"/>
  <c r="C23" i="157"/>
  <c r="B27" i="157" s="1"/>
  <c r="B23" i="157"/>
  <c r="E22" i="157"/>
  <c r="E21" i="157"/>
  <c r="E20" i="157"/>
  <c r="E19" i="157"/>
  <c r="E18" i="157"/>
  <c r="E17" i="157"/>
  <c r="E16" i="157"/>
  <c r="E15" i="157"/>
  <c r="E14" i="157"/>
  <c r="E13" i="157"/>
  <c r="E12" i="157"/>
  <c r="E11" i="157"/>
  <c r="E10" i="157"/>
  <c r="E9" i="157"/>
  <c r="E8" i="157"/>
  <c r="E7" i="157"/>
  <c r="E6" i="157"/>
  <c r="E5" i="157"/>
  <c r="E4" i="157"/>
  <c r="E3" i="157"/>
  <c r="E2" i="157"/>
  <c r="E27" i="156"/>
  <c r="D24" i="156"/>
  <c r="C28" i="156" s="1"/>
  <c r="C24" i="156"/>
  <c r="B24" i="156"/>
  <c r="E23" i="156"/>
  <c r="E22" i="156"/>
  <c r="E21" i="156"/>
  <c r="E20" i="156"/>
  <c r="E19" i="156"/>
  <c r="E18" i="156"/>
  <c r="E17" i="156"/>
  <c r="E16" i="156"/>
  <c r="E15" i="156"/>
  <c r="E14" i="156"/>
  <c r="E13" i="156"/>
  <c r="E12" i="156"/>
  <c r="E11" i="156"/>
  <c r="E10" i="156"/>
  <c r="E9" i="156"/>
  <c r="E8" i="156"/>
  <c r="E7" i="156"/>
  <c r="E6" i="156"/>
  <c r="E5" i="156"/>
  <c r="E4" i="156"/>
  <c r="E3" i="156"/>
  <c r="E2" i="156"/>
  <c r="E21" i="155"/>
  <c r="E27" i="155"/>
  <c r="D24" i="155"/>
  <c r="C28" i="155" s="1"/>
  <c r="C24" i="155"/>
  <c r="B28" i="155" s="1"/>
  <c r="B24" i="155"/>
  <c r="E23" i="155"/>
  <c r="E22" i="155"/>
  <c r="E20" i="155"/>
  <c r="E19" i="155"/>
  <c r="E18" i="155"/>
  <c r="E17" i="155"/>
  <c r="E16" i="155"/>
  <c r="E15" i="155"/>
  <c r="E14" i="155"/>
  <c r="E13" i="155"/>
  <c r="E12" i="155"/>
  <c r="E11" i="155"/>
  <c r="E10" i="155"/>
  <c r="E9" i="155"/>
  <c r="E8" i="155"/>
  <c r="E7" i="155"/>
  <c r="E6" i="155"/>
  <c r="E5" i="155"/>
  <c r="E4" i="155"/>
  <c r="E3" i="155"/>
  <c r="E2" i="155"/>
  <c r="E20" i="154"/>
  <c r="E2" i="154"/>
  <c r="E3" i="154"/>
  <c r="E4" i="154"/>
  <c r="E5" i="154"/>
  <c r="E6" i="154"/>
  <c r="E7" i="154"/>
  <c r="E8" i="154"/>
  <c r="E9" i="154"/>
  <c r="E10" i="154"/>
  <c r="E11" i="154"/>
  <c r="E12" i="154"/>
  <c r="E13" i="154"/>
  <c r="E14" i="154"/>
  <c r="E15" i="154"/>
  <c r="E16" i="154"/>
  <c r="E17" i="154"/>
  <c r="E18" i="154"/>
  <c r="E19" i="154"/>
  <c r="E21" i="154"/>
  <c r="E22" i="154"/>
  <c r="B23" i="154"/>
  <c r="C23" i="154"/>
  <c r="D23" i="154"/>
  <c r="C27" i="154" s="1"/>
  <c r="E26" i="154"/>
  <c r="E25" i="152"/>
  <c r="D22" i="152"/>
  <c r="C26" i="152" s="1"/>
  <c r="C22" i="152"/>
  <c r="B26" i="152" s="1"/>
  <c r="B22" i="152"/>
  <c r="E21" i="152"/>
  <c r="E20" i="152"/>
  <c r="E19" i="152"/>
  <c r="E18" i="152"/>
  <c r="E17" i="152"/>
  <c r="E16" i="152"/>
  <c r="E15" i="152"/>
  <c r="E14" i="152"/>
  <c r="E13" i="152"/>
  <c r="E12" i="152"/>
  <c r="E11" i="152"/>
  <c r="E10" i="152"/>
  <c r="E9" i="152"/>
  <c r="E8" i="152"/>
  <c r="E7" i="152"/>
  <c r="E6" i="152"/>
  <c r="E5" i="152"/>
  <c r="E4" i="152"/>
  <c r="E3" i="152"/>
  <c r="E2" i="152"/>
  <c r="E27" i="151"/>
  <c r="D24" i="151"/>
  <c r="C28" i="151" s="1"/>
  <c r="C24" i="151"/>
  <c r="B24" i="151"/>
  <c r="E23" i="151"/>
  <c r="E22" i="151"/>
  <c r="E21" i="151"/>
  <c r="E20" i="151"/>
  <c r="E19" i="151"/>
  <c r="E18" i="151"/>
  <c r="E17" i="151"/>
  <c r="E16" i="151"/>
  <c r="E15" i="151"/>
  <c r="E14" i="151"/>
  <c r="E13" i="151"/>
  <c r="E12" i="151"/>
  <c r="E11" i="151"/>
  <c r="E10" i="151"/>
  <c r="E9" i="151"/>
  <c r="E8" i="151"/>
  <c r="E7" i="151"/>
  <c r="E6" i="151"/>
  <c r="E5" i="151"/>
  <c r="E4" i="151"/>
  <c r="E3" i="151"/>
  <c r="E2" i="151"/>
  <c r="E21" i="149"/>
  <c r="E22" i="149"/>
  <c r="E23" i="149"/>
  <c r="E27" i="149"/>
  <c r="D24" i="149"/>
  <c r="C28" i="149" s="1"/>
  <c r="C24" i="149"/>
  <c r="B28" i="149" s="1"/>
  <c r="B24" i="149"/>
  <c r="E20" i="149"/>
  <c r="E19" i="149"/>
  <c r="E18" i="149"/>
  <c r="E17" i="149"/>
  <c r="E16" i="149"/>
  <c r="E15" i="149"/>
  <c r="E14" i="149"/>
  <c r="E13" i="149"/>
  <c r="E12" i="149"/>
  <c r="E11" i="149"/>
  <c r="E10" i="149"/>
  <c r="E9" i="149"/>
  <c r="E8" i="149"/>
  <c r="E7" i="149"/>
  <c r="E6" i="149"/>
  <c r="E5" i="149"/>
  <c r="E4" i="149"/>
  <c r="E3" i="149"/>
  <c r="E2" i="149"/>
  <c r="E11" i="148"/>
  <c r="E26" i="148"/>
  <c r="D23" i="148"/>
  <c r="C27" i="148" s="1"/>
  <c r="C23" i="148"/>
  <c r="B27" i="148" s="1"/>
  <c r="B23" i="148"/>
  <c r="E22" i="148"/>
  <c r="E21" i="148"/>
  <c r="E20" i="148"/>
  <c r="E19" i="148"/>
  <c r="E18" i="148"/>
  <c r="E17" i="148"/>
  <c r="E16" i="148"/>
  <c r="E15" i="148"/>
  <c r="E14" i="148"/>
  <c r="E13" i="148"/>
  <c r="E12" i="148"/>
  <c r="E10" i="148"/>
  <c r="E9" i="148"/>
  <c r="E8" i="148"/>
  <c r="E7" i="148"/>
  <c r="E6" i="148"/>
  <c r="E5" i="148"/>
  <c r="E4" i="148"/>
  <c r="E3" i="148"/>
  <c r="E2" i="148"/>
  <c r="E21" i="147"/>
  <c r="E22" i="147"/>
  <c r="E28" i="147"/>
  <c r="D25" i="147"/>
  <c r="C29" i="147" s="1"/>
  <c r="C25" i="147"/>
  <c r="B29" i="147" s="1"/>
  <c r="B25" i="147"/>
  <c r="E24" i="147"/>
  <c r="E23" i="147"/>
  <c r="E20" i="147"/>
  <c r="E19" i="147"/>
  <c r="E18" i="147"/>
  <c r="E17" i="147"/>
  <c r="E16" i="147"/>
  <c r="E15" i="147"/>
  <c r="E14" i="147"/>
  <c r="E13" i="147"/>
  <c r="E12" i="147"/>
  <c r="E11" i="147"/>
  <c r="E10" i="147"/>
  <c r="E9" i="147"/>
  <c r="E8" i="147"/>
  <c r="E7" i="147"/>
  <c r="E6" i="147"/>
  <c r="E5" i="147"/>
  <c r="E4" i="147"/>
  <c r="E3" i="147"/>
  <c r="E2" i="147"/>
  <c r="E26" i="146"/>
  <c r="D23" i="146"/>
  <c r="C27" i="146" s="1"/>
  <c r="C23" i="146"/>
  <c r="B27" i="146" s="1"/>
  <c r="B23" i="146"/>
  <c r="E22" i="146"/>
  <c r="E21" i="146"/>
  <c r="E20" i="146"/>
  <c r="E19" i="146"/>
  <c r="E18" i="146"/>
  <c r="E17" i="146"/>
  <c r="E16" i="146"/>
  <c r="E15" i="146"/>
  <c r="E14" i="146"/>
  <c r="E13" i="146"/>
  <c r="E12" i="146"/>
  <c r="E11" i="146"/>
  <c r="E10" i="146"/>
  <c r="E9" i="146"/>
  <c r="E8" i="146"/>
  <c r="E7" i="146"/>
  <c r="E6" i="146"/>
  <c r="E5" i="146"/>
  <c r="E4" i="146"/>
  <c r="E3" i="146"/>
  <c r="E2" i="146"/>
  <c r="E27" i="145"/>
  <c r="D24" i="145"/>
  <c r="C28" i="145" s="1"/>
  <c r="C24" i="145"/>
  <c r="B28" i="145" s="1"/>
  <c r="B24" i="145"/>
  <c r="E23" i="145"/>
  <c r="E22" i="145"/>
  <c r="E21" i="145"/>
  <c r="E20" i="145"/>
  <c r="E19" i="145"/>
  <c r="E18" i="145"/>
  <c r="E17" i="145"/>
  <c r="E16" i="145"/>
  <c r="E15" i="145"/>
  <c r="E14" i="145"/>
  <c r="E13" i="145"/>
  <c r="E12" i="145"/>
  <c r="E11" i="145"/>
  <c r="E10" i="145"/>
  <c r="E9" i="145"/>
  <c r="E8" i="145"/>
  <c r="E7" i="145"/>
  <c r="E6" i="145"/>
  <c r="E5" i="145"/>
  <c r="E4" i="145"/>
  <c r="E3" i="145"/>
  <c r="E2" i="145"/>
  <c r="E22" i="144"/>
  <c r="E20" i="144"/>
  <c r="E21" i="144"/>
  <c r="E28" i="144"/>
  <c r="D25" i="144"/>
  <c r="C29" i="144" s="1"/>
  <c r="C25" i="144"/>
  <c r="B29" i="144" s="1"/>
  <c r="B25" i="144"/>
  <c r="E24" i="144"/>
  <c r="E23" i="144"/>
  <c r="E19" i="144"/>
  <c r="E18" i="144"/>
  <c r="E17" i="144"/>
  <c r="E16" i="144"/>
  <c r="E15" i="144"/>
  <c r="E14" i="144"/>
  <c r="E13" i="144"/>
  <c r="E12" i="144"/>
  <c r="E11" i="144"/>
  <c r="E10" i="144"/>
  <c r="E9" i="144"/>
  <c r="E8" i="144"/>
  <c r="E7" i="144"/>
  <c r="E6" i="144"/>
  <c r="E5" i="144"/>
  <c r="E4" i="144"/>
  <c r="E3" i="144"/>
  <c r="E2" i="144"/>
  <c r="E25" i="143"/>
  <c r="D22" i="143"/>
  <c r="C26" i="143" s="1"/>
  <c r="C22" i="143"/>
  <c r="B26" i="143" s="1"/>
  <c r="B22" i="143"/>
  <c r="E21" i="143"/>
  <c r="E20" i="143"/>
  <c r="E19" i="143"/>
  <c r="E18" i="143"/>
  <c r="E17" i="143"/>
  <c r="E16" i="143"/>
  <c r="E15" i="143"/>
  <c r="E14" i="143"/>
  <c r="E13" i="143"/>
  <c r="E12" i="143"/>
  <c r="E11" i="143"/>
  <c r="E10" i="143"/>
  <c r="E9" i="143"/>
  <c r="E8" i="143"/>
  <c r="E7" i="143"/>
  <c r="E6" i="143"/>
  <c r="E5" i="143"/>
  <c r="E4" i="143"/>
  <c r="E3" i="143"/>
  <c r="E2" i="143"/>
  <c r="C24" i="142"/>
  <c r="E21" i="142"/>
  <c r="E23" i="164" l="1"/>
  <c r="D27" i="164" s="1"/>
  <c r="E27" i="164" s="1"/>
  <c r="B27" i="164"/>
  <c r="E25" i="163"/>
  <c r="D29" i="163" s="1"/>
  <c r="E29" i="163" s="1"/>
  <c r="E22" i="162"/>
  <c r="D26" i="162" s="1"/>
  <c r="E26" i="162" s="1"/>
  <c r="E25" i="161"/>
  <c r="D29" i="161" s="1"/>
  <c r="E29" i="161" s="1"/>
  <c r="E24" i="160"/>
  <c r="D28" i="160" s="1"/>
  <c r="E28" i="160" s="1"/>
  <c r="E23" i="159"/>
  <c r="D27" i="159" s="1"/>
  <c r="E27" i="159" s="1"/>
  <c r="E25" i="158"/>
  <c r="D29" i="158" s="1"/>
  <c r="E29" i="158" s="1"/>
  <c r="E23" i="157"/>
  <c r="D27" i="157" s="1"/>
  <c r="E27" i="157" s="1"/>
  <c r="E24" i="156"/>
  <c r="D28" i="156" s="1"/>
  <c r="E28" i="156" s="1"/>
  <c r="B28" i="156"/>
  <c r="E24" i="155"/>
  <c r="D28" i="155" s="1"/>
  <c r="E28" i="155" s="1"/>
  <c r="E23" i="154"/>
  <c r="D27" i="154" s="1"/>
  <c r="E27" i="154" s="1"/>
  <c r="B27" i="154"/>
  <c r="E22" i="152"/>
  <c r="D26" i="152" s="1"/>
  <c r="E26" i="152" s="1"/>
  <c r="E24" i="151"/>
  <c r="D28" i="151" s="1"/>
  <c r="E28" i="151" s="1"/>
  <c r="B28" i="151"/>
  <c r="E24" i="149"/>
  <c r="D28" i="149" s="1"/>
  <c r="E28" i="149" s="1"/>
  <c r="E23" i="148"/>
  <c r="D27" i="148" s="1"/>
  <c r="E27" i="148" s="1"/>
  <c r="E25" i="147"/>
  <c r="D29" i="147" s="1"/>
  <c r="E29" i="147" s="1"/>
  <c r="E23" i="146"/>
  <c r="D27" i="146" s="1"/>
  <c r="E27" i="146" s="1"/>
  <c r="E24" i="145"/>
  <c r="D28" i="145" s="1"/>
  <c r="E28" i="145" s="1"/>
  <c r="E25" i="144"/>
  <c r="D29" i="144" s="1"/>
  <c r="E29" i="144" s="1"/>
  <c r="E22" i="143"/>
  <c r="D26" i="143" s="1"/>
  <c r="E26" i="143" s="1"/>
  <c r="E27" i="142"/>
  <c r="D24" i="142"/>
  <c r="C28" i="142" s="1"/>
  <c r="B28" i="142"/>
  <c r="B24" i="142"/>
  <c r="E23" i="142"/>
  <c r="E22" i="142"/>
  <c r="E20" i="142"/>
  <c r="E19" i="142"/>
  <c r="E18" i="142"/>
  <c r="E17" i="142"/>
  <c r="E16" i="142"/>
  <c r="E15" i="142"/>
  <c r="E14" i="142"/>
  <c r="E13" i="142"/>
  <c r="E12" i="142"/>
  <c r="E11" i="142"/>
  <c r="E10" i="142"/>
  <c r="E9" i="142"/>
  <c r="E8" i="142"/>
  <c r="E7" i="142"/>
  <c r="E6" i="142"/>
  <c r="E5" i="142"/>
  <c r="E4" i="142"/>
  <c r="E3" i="142"/>
  <c r="E2" i="142"/>
  <c r="C24" i="141"/>
  <c r="B28" i="141" s="1"/>
  <c r="E22" i="141"/>
  <c r="E21" i="141"/>
  <c r="E27" i="141"/>
  <c r="D24" i="141"/>
  <c r="C28" i="141" s="1"/>
  <c r="B24" i="141"/>
  <c r="E23" i="141"/>
  <c r="E20" i="141"/>
  <c r="E19" i="141"/>
  <c r="E18" i="141"/>
  <c r="E17" i="141"/>
  <c r="E16" i="141"/>
  <c r="E15" i="141"/>
  <c r="E14" i="141"/>
  <c r="E13" i="141"/>
  <c r="E12" i="141"/>
  <c r="E11" i="141"/>
  <c r="E10" i="141"/>
  <c r="E9" i="141"/>
  <c r="E8" i="141"/>
  <c r="E7" i="141"/>
  <c r="E6" i="141"/>
  <c r="E5" i="141"/>
  <c r="E4" i="141"/>
  <c r="E3" i="141"/>
  <c r="E2" i="141"/>
  <c r="E26" i="140"/>
  <c r="D23" i="140"/>
  <c r="C27" i="140" s="1"/>
  <c r="C23" i="140"/>
  <c r="B23" i="140"/>
  <c r="E22" i="140"/>
  <c r="E21" i="140"/>
  <c r="E20" i="140"/>
  <c r="E19" i="140"/>
  <c r="E18" i="140"/>
  <c r="E17" i="140"/>
  <c r="E16" i="140"/>
  <c r="E15" i="140"/>
  <c r="E14" i="140"/>
  <c r="E13" i="140"/>
  <c r="E12" i="140"/>
  <c r="E11" i="140"/>
  <c r="E10" i="140"/>
  <c r="E9" i="140"/>
  <c r="E8" i="140"/>
  <c r="E7" i="140"/>
  <c r="E6" i="140"/>
  <c r="E5" i="140"/>
  <c r="E4" i="140"/>
  <c r="E3" i="140"/>
  <c r="E2" i="140"/>
  <c r="B23" i="139"/>
  <c r="E26" i="139"/>
  <c r="D23" i="139"/>
  <c r="C23" i="139"/>
  <c r="B27" i="139" s="1"/>
  <c r="E22" i="139"/>
  <c r="E21" i="139"/>
  <c r="E20" i="139"/>
  <c r="E19" i="139"/>
  <c r="E18" i="139"/>
  <c r="E17" i="139"/>
  <c r="E16" i="139"/>
  <c r="E15" i="139"/>
  <c r="E14" i="139"/>
  <c r="E13" i="139"/>
  <c r="E12" i="139"/>
  <c r="E11" i="139"/>
  <c r="E10" i="139"/>
  <c r="E9" i="139"/>
  <c r="E8" i="139"/>
  <c r="E7" i="139"/>
  <c r="E6" i="139"/>
  <c r="E5" i="139"/>
  <c r="E4" i="139"/>
  <c r="E3" i="139"/>
  <c r="E2" i="139"/>
  <c r="E27" i="137"/>
  <c r="D24" i="137"/>
  <c r="C28" i="137" s="1"/>
  <c r="C24" i="137"/>
  <c r="B28" i="137" s="1"/>
  <c r="B24" i="137"/>
  <c r="E23" i="137"/>
  <c r="E22" i="137"/>
  <c r="E21" i="137"/>
  <c r="E20" i="137"/>
  <c r="E19" i="137"/>
  <c r="E18" i="137"/>
  <c r="E17" i="137"/>
  <c r="E16" i="137"/>
  <c r="E15" i="137"/>
  <c r="E14" i="137"/>
  <c r="E13" i="137"/>
  <c r="E12" i="137"/>
  <c r="E11" i="137"/>
  <c r="E10" i="137"/>
  <c r="E9" i="137"/>
  <c r="E8" i="137"/>
  <c r="E7" i="137"/>
  <c r="E6" i="137"/>
  <c r="E5" i="137"/>
  <c r="E4" i="137"/>
  <c r="E3" i="137"/>
  <c r="E2" i="137"/>
  <c r="E26" i="136"/>
  <c r="D23" i="136"/>
  <c r="C27" i="136" s="1"/>
  <c r="C23" i="136"/>
  <c r="B27" i="136" s="1"/>
  <c r="B23" i="136"/>
  <c r="E22" i="136"/>
  <c r="E21" i="136"/>
  <c r="E20" i="136"/>
  <c r="E19" i="136"/>
  <c r="E18" i="136"/>
  <c r="E17" i="136"/>
  <c r="E16" i="136"/>
  <c r="E15" i="136"/>
  <c r="E14" i="136"/>
  <c r="E13" i="136"/>
  <c r="E12" i="136"/>
  <c r="E11" i="136"/>
  <c r="E10" i="136"/>
  <c r="E9" i="136"/>
  <c r="E8" i="136"/>
  <c r="E7" i="136"/>
  <c r="E6" i="136"/>
  <c r="E5" i="136"/>
  <c r="E4" i="136"/>
  <c r="E3" i="136"/>
  <c r="E2" i="136"/>
  <c r="E27" i="135"/>
  <c r="D24" i="135"/>
  <c r="C28" i="135" s="1"/>
  <c r="C24" i="135"/>
  <c r="B28" i="135" s="1"/>
  <c r="B24" i="135"/>
  <c r="E23" i="135"/>
  <c r="E22" i="135"/>
  <c r="E21" i="135"/>
  <c r="E20" i="135"/>
  <c r="E19" i="135"/>
  <c r="E18" i="135"/>
  <c r="E17" i="135"/>
  <c r="E16" i="135"/>
  <c r="E15" i="135"/>
  <c r="E14" i="135"/>
  <c r="E13" i="135"/>
  <c r="E12" i="135"/>
  <c r="E11" i="135"/>
  <c r="E10" i="135"/>
  <c r="E9" i="135"/>
  <c r="E8" i="135"/>
  <c r="E7" i="135"/>
  <c r="E6" i="135"/>
  <c r="E5" i="135"/>
  <c r="E4" i="135"/>
  <c r="E3" i="135"/>
  <c r="E2" i="135"/>
  <c r="E21" i="134"/>
  <c r="E22" i="134"/>
  <c r="E27" i="134"/>
  <c r="D24" i="134"/>
  <c r="C28" i="134" s="1"/>
  <c r="C24" i="134"/>
  <c r="B28" i="134" s="1"/>
  <c r="B24" i="134"/>
  <c r="E23" i="134"/>
  <c r="E20" i="134"/>
  <c r="E19" i="134"/>
  <c r="E18" i="134"/>
  <c r="E17" i="134"/>
  <c r="E16" i="134"/>
  <c r="E15" i="134"/>
  <c r="E14" i="134"/>
  <c r="E13" i="134"/>
  <c r="E12" i="134"/>
  <c r="E11" i="134"/>
  <c r="E10" i="134"/>
  <c r="E9" i="134"/>
  <c r="E8" i="134"/>
  <c r="E7" i="134"/>
  <c r="E6" i="134"/>
  <c r="E5" i="134"/>
  <c r="E4" i="134"/>
  <c r="E3" i="134"/>
  <c r="E2" i="134"/>
  <c r="E26" i="133"/>
  <c r="D23" i="133"/>
  <c r="C27" i="133" s="1"/>
  <c r="C23" i="133"/>
  <c r="B27" i="133" s="1"/>
  <c r="B23" i="133"/>
  <c r="E22" i="133"/>
  <c r="E21" i="133"/>
  <c r="E20" i="133"/>
  <c r="E19" i="133"/>
  <c r="E18" i="133"/>
  <c r="E17" i="133"/>
  <c r="E16" i="133"/>
  <c r="E15" i="133"/>
  <c r="E14" i="133"/>
  <c r="E13" i="133"/>
  <c r="E12" i="133"/>
  <c r="E11" i="133"/>
  <c r="E10" i="133"/>
  <c r="E9" i="133"/>
  <c r="E8" i="133"/>
  <c r="E7" i="133"/>
  <c r="E6" i="133"/>
  <c r="E5" i="133"/>
  <c r="E4" i="133"/>
  <c r="E3" i="133"/>
  <c r="E2" i="133"/>
  <c r="E21" i="132"/>
  <c r="E22" i="132"/>
  <c r="E23" i="132"/>
  <c r="E24" i="132"/>
  <c r="E28" i="132"/>
  <c r="D25" i="132"/>
  <c r="C29" i="132" s="1"/>
  <c r="C25" i="132"/>
  <c r="B29" i="132" s="1"/>
  <c r="B25" i="132"/>
  <c r="E20" i="132"/>
  <c r="E19" i="132"/>
  <c r="E18" i="132"/>
  <c r="E17" i="132"/>
  <c r="E16" i="132"/>
  <c r="E15" i="132"/>
  <c r="E14" i="132"/>
  <c r="E13" i="132"/>
  <c r="E12" i="132"/>
  <c r="E11" i="132"/>
  <c r="E10" i="132"/>
  <c r="E9" i="132"/>
  <c r="E8" i="132"/>
  <c r="E7" i="132"/>
  <c r="E6" i="132"/>
  <c r="E5" i="132"/>
  <c r="E4" i="132"/>
  <c r="E3" i="132"/>
  <c r="E2" i="132"/>
  <c r="E26" i="131"/>
  <c r="D23" i="131"/>
  <c r="C27" i="131" s="1"/>
  <c r="C23" i="131"/>
  <c r="B27" i="131" s="1"/>
  <c r="B23" i="131"/>
  <c r="E22" i="131"/>
  <c r="E21" i="131"/>
  <c r="E20" i="131"/>
  <c r="E19" i="131"/>
  <c r="E18" i="131"/>
  <c r="E17" i="131"/>
  <c r="E16" i="131"/>
  <c r="E15" i="131"/>
  <c r="E14" i="131"/>
  <c r="E13" i="131"/>
  <c r="E12" i="131"/>
  <c r="E11" i="131"/>
  <c r="E10" i="131"/>
  <c r="E9" i="131"/>
  <c r="E8" i="131"/>
  <c r="E7" i="131"/>
  <c r="E6" i="131"/>
  <c r="E5" i="131"/>
  <c r="E4" i="131"/>
  <c r="E3" i="131"/>
  <c r="E2" i="131"/>
  <c r="B24" i="130"/>
  <c r="D24" i="130"/>
  <c r="C28" i="130" s="1"/>
  <c r="E27" i="130"/>
  <c r="C24" i="130"/>
  <c r="B28" i="130" s="1"/>
  <c r="E23" i="130"/>
  <c r="E22" i="130"/>
  <c r="E21" i="130"/>
  <c r="E20" i="130"/>
  <c r="E19" i="130"/>
  <c r="E18" i="130"/>
  <c r="E17" i="130"/>
  <c r="E16" i="130"/>
  <c r="E15" i="130"/>
  <c r="E14" i="130"/>
  <c r="E13" i="130"/>
  <c r="E12" i="130"/>
  <c r="E11" i="130"/>
  <c r="E10" i="130"/>
  <c r="E9" i="130"/>
  <c r="E8" i="130"/>
  <c r="E7" i="130"/>
  <c r="E6" i="130"/>
  <c r="E5" i="130"/>
  <c r="E4" i="130"/>
  <c r="E3" i="130"/>
  <c r="E2" i="130"/>
  <c r="E20" i="129"/>
  <c r="E21" i="129"/>
  <c r="E22" i="129"/>
  <c r="E23" i="129"/>
  <c r="E24" i="129"/>
  <c r="E28" i="129"/>
  <c r="D25" i="129"/>
  <c r="C29" i="129" s="1"/>
  <c r="C25" i="129"/>
  <c r="B29" i="129" s="1"/>
  <c r="B25" i="129"/>
  <c r="E19" i="129"/>
  <c r="E18" i="129"/>
  <c r="E17" i="129"/>
  <c r="E16" i="129"/>
  <c r="E15" i="129"/>
  <c r="E14" i="129"/>
  <c r="E13" i="129"/>
  <c r="E12" i="129"/>
  <c r="E11" i="129"/>
  <c r="E10" i="129"/>
  <c r="E9" i="129"/>
  <c r="E8" i="129"/>
  <c r="E7" i="129"/>
  <c r="E6" i="129"/>
  <c r="E5" i="129"/>
  <c r="E4" i="129"/>
  <c r="E3" i="129"/>
  <c r="E2" i="129"/>
  <c r="E25" i="128"/>
  <c r="D22" i="128"/>
  <c r="C26" i="128" s="1"/>
  <c r="C22" i="128"/>
  <c r="B22" i="128"/>
  <c r="E21" i="128"/>
  <c r="E20" i="128"/>
  <c r="E19" i="128"/>
  <c r="E18" i="128"/>
  <c r="E17" i="128"/>
  <c r="E16" i="128"/>
  <c r="E15" i="128"/>
  <c r="E14" i="128"/>
  <c r="E13" i="128"/>
  <c r="E12" i="128"/>
  <c r="E11" i="128"/>
  <c r="E10" i="128"/>
  <c r="E9" i="128"/>
  <c r="E8" i="128"/>
  <c r="E7" i="128"/>
  <c r="E6" i="128"/>
  <c r="E5" i="128"/>
  <c r="E4" i="128"/>
  <c r="E3" i="128"/>
  <c r="E2" i="128"/>
  <c r="E20" i="127"/>
  <c r="E21" i="127"/>
  <c r="E22" i="127"/>
  <c r="E23" i="127"/>
  <c r="E28" i="127"/>
  <c r="D25" i="127"/>
  <c r="C29" i="127" s="1"/>
  <c r="C25" i="127"/>
  <c r="B29" i="127" s="1"/>
  <c r="B25" i="127"/>
  <c r="E24" i="127"/>
  <c r="E19" i="127"/>
  <c r="E18" i="127"/>
  <c r="E17" i="127"/>
  <c r="E16" i="127"/>
  <c r="E15" i="127"/>
  <c r="E14" i="127"/>
  <c r="E13" i="127"/>
  <c r="E12" i="127"/>
  <c r="E11" i="127"/>
  <c r="E10" i="127"/>
  <c r="E9" i="127"/>
  <c r="E8" i="127"/>
  <c r="E7" i="127"/>
  <c r="E6" i="127"/>
  <c r="E5" i="127"/>
  <c r="E4" i="127"/>
  <c r="E3" i="127"/>
  <c r="E2" i="127"/>
  <c r="E25" i="126"/>
  <c r="D22" i="126"/>
  <c r="C26" i="126" s="1"/>
  <c r="C22" i="126"/>
  <c r="B26" i="126" s="1"/>
  <c r="B22" i="126"/>
  <c r="E21" i="126"/>
  <c r="E20" i="126"/>
  <c r="E19" i="126"/>
  <c r="E18" i="126"/>
  <c r="E17" i="126"/>
  <c r="E16" i="126"/>
  <c r="E15" i="126"/>
  <c r="E14" i="126"/>
  <c r="E13" i="126"/>
  <c r="E12" i="126"/>
  <c r="E11" i="126"/>
  <c r="E10" i="126"/>
  <c r="E9" i="126"/>
  <c r="E8" i="126"/>
  <c r="E7" i="126"/>
  <c r="E6" i="126"/>
  <c r="E5" i="126"/>
  <c r="E4" i="126"/>
  <c r="E3" i="126"/>
  <c r="E2" i="126"/>
  <c r="E26" i="125"/>
  <c r="D23" i="125"/>
  <c r="C27" i="125" s="1"/>
  <c r="C23" i="125"/>
  <c r="B27" i="125" s="1"/>
  <c r="B23" i="125"/>
  <c r="E22" i="125"/>
  <c r="E21" i="125"/>
  <c r="E20" i="125"/>
  <c r="E19" i="125"/>
  <c r="E18" i="125"/>
  <c r="E17" i="125"/>
  <c r="E16" i="125"/>
  <c r="E15" i="125"/>
  <c r="E14" i="125"/>
  <c r="E13" i="125"/>
  <c r="E12" i="125"/>
  <c r="E11" i="125"/>
  <c r="E10" i="125"/>
  <c r="E9" i="125"/>
  <c r="E8" i="125"/>
  <c r="E7" i="125"/>
  <c r="E6" i="125"/>
  <c r="E5" i="125"/>
  <c r="E4" i="125"/>
  <c r="E3" i="125"/>
  <c r="E2" i="125"/>
  <c r="E27" i="123"/>
  <c r="D24" i="123"/>
  <c r="C28" i="123" s="1"/>
  <c r="C24" i="123"/>
  <c r="B28" i="123" s="1"/>
  <c r="B24" i="123"/>
  <c r="E23" i="123"/>
  <c r="E22" i="123"/>
  <c r="E21" i="123"/>
  <c r="E20" i="123"/>
  <c r="E19" i="123"/>
  <c r="E18" i="123"/>
  <c r="E17" i="123"/>
  <c r="E16" i="123"/>
  <c r="E15" i="123"/>
  <c r="E14" i="123"/>
  <c r="E13" i="123"/>
  <c r="E12" i="123"/>
  <c r="E11" i="123"/>
  <c r="E10" i="123"/>
  <c r="E9" i="123"/>
  <c r="E8" i="123"/>
  <c r="E7" i="123"/>
  <c r="E6" i="123"/>
  <c r="E5" i="123"/>
  <c r="E4" i="123"/>
  <c r="E3" i="123"/>
  <c r="E2" i="123"/>
  <c r="E21" i="122"/>
  <c r="E22" i="122"/>
  <c r="E23" i="122"/>
  <c r="E27" i="122"/>
  <c r="D24" i="122"/>
  <c r="C28" i="122" s="1"/>
  <c r="C24" i="122"/>
  <c r="B28" i="122" s="1"/>
  <c r="B24" i="122"/>
  <c r="E20" i="122"/>
  <c r="E19" i="122"/>
  <c r="E18" i="122"/>
  <c r="E17" i="122"/>
  <c r="E16" i="122"/>
  <c r="E15" i="122"/>
  <c r="E14" i="122"/>
  <c r="E13" i="122"/>
  <c r="E12" i="122"/>
  <c r="E11" i="122"/>
  <c r="E10" i="122"/>
  <c r="E9" i="122"/>
  <c r="E8" i="122"/>
  <c r="E7" i="122"/>
  <c r="E6" i="122"/>
  <c r="E5" i="122"/>
  <c r="E4" i="122"/>
  <c r="E3" i="122"/>
  <c r="E2" i="122"/>
  <c r="C23" i="121"/>
  <c r="E24" i="142" l="1"/>
  <c r="D28" i="142" s="1"/>
  <c r="E28" i="142" s="1"/>
  <c r="E24" i="141"/>
  <c r="D28" i="141" s="1"/>
  <c r="E28" i="141" s="1"/>
  <c r="E23" i="140"/>
  <c r="D27" i="140" s="1"/>
  <c r="E27" i="140" s="1"/>
  <c r="B27" i="140"/>
  <c r="E23" i="139"/>
  <c r="D27" i="139" s="1"/>
  <c r="E27" i="139" s="1"/>
  <c r="C27" i="139"/>
  <c r="E24" i="137"/>
  <c r="D28" i="137" s="1"/>
  <c r="E28" i="137" s="1"/>
  <c r="E23" i="136"/>
  <c r="D27" i="136" s="1"/>
  <c r="E27" i="136" s="1"/>
  <c r="E24" i="135"/>
  <c r="D28" i="135" s="1"/>
  <c r="E28" i="135" s="1"/>
  <c r="E24" i="134"/>
  <c r="D28" i="134" s="1"/>
  <c r="E28" i="134" s="1"/>
  <c r="E23" i="133"/>
  <c r="D27" i="133" s="1"/>
  <c r="E27" i="133" s="1"/>
  <c r="E25" i="132"/>
  <c r="D29" i="132" s="1"/>
  <c r="E29" i="132" s="1"/>
  <c r="E23" i="131"/>
  <c r="D27" i="131" s="1"/>
  <c r="E27" i="131" s="1"/>
  <c r="E24" i="130"/>
  <c r="D28" i="130" s="1"/>
  <c r="E28" i="130" s="1"/>
  <c r="E25" i="129"/>
  <c r="D29" i="129" s="1"/>
  <c r="E29" i="129" s="1"/>
  <c r="E22" i="128"/>
  <c r="D26" i="128" s="1"/>
  <c r="E26" i="128" s="1"/>
  <c r="B26" i="128"/>
  <c r="E25" i="127"/>
  <c r="D29" i="127" s="1"/>
  <c r="E29" i="127" s="1"/>
  <c r="E22" i="126"/>
  <c r="D26" i="126" s="1"/>
  <c r="E26" i="126" s="1"/>
  <c r="E23" i="125"/>
  <c r="D27" i="125" s="1"/>
  <c r="E27" i="125" s="1"/>
  <c r="E24" i="123"/>
  <c r="D28" i="123" s="1"/>
  <c r="E28" i="123" s="1"/>
  <c r="E24" i="122"/>
  <c r="D28" i="122" s="1"/>
  <c r="E28" i="122" s="1"/>
  <c r="E26" i="121"/>
  <c r="D23" i="121"/>
  <c r="C27" i="121" s="1"/>
  <c r="B27" i="121"/>
  <c r="B23" i="121"/>
  <c r="E22" i="121"/>
  <c r="E21" i="121"/>
  <c r="E20" i="121"/>
  <c r="E19" i="121"/>
  <c r="E18" i="121"/>
  <c r="E17" i="121"/>
  <c r="E16" i="121"/>
  <c r="E15" i="121"/>
  <c r="E14" i="121"/>
  <c r="E13" i="121"/>
  <c r="E12" i="121"/>
  <c r="E11" i="121"/>
  <c r="E10" i="121"/>
  <c r="E9" i="121"/>
  <c r="E8" i="121"/>
  <c r="E7" i="121"/>
  <c r="E6" i="121"/>
  <c r="E5" i="121"/>
  <c r="E4" i="121"/>
  <c r="E3" i="121"/>
  <c r="E2" i="121"/>
  <c r="E27" i="120"/>
  <c r="D24" i="120"/>
  <c r="C28" i="120" s="1"/>
  <c r="C24" i="120"/>
  <c r="B28" i="120" s="1"/>
  <c r="B24" i="120"/>
  <c r="E23" i="120"/>
  <c r="E22" i="120"/>
  <c r="E21" i="120"/>
  <c r="E20" i="120"/>
  <c r="E19" i="120"/>
  <c r="E18" i="120"/>
  <c r="E17" i="120"/>
  <c r="E16" i="120"/>
  <c r="E15" i="120"/>
  <c r="E14" i="120"/>
  <c r="E13" i="120"/>
  <c r="E12" i="120"/>
  <c r="E11" i="120"/>
  <c r="E10" i="120"/>
  <c r="E9" i="120"/>
  <c r="E8" i="120"/>
  <c r="E7" i="120"/>
  <c r="E6" i="120"/>
  <c r="E5" i="120"/>
  <c r="E4" i="120"/>
  <c r="E3" i="120"/>
  <c r="E2" i="120"/>
  <c r="E21" i="119"/>
  <c r="E22" i="119"/>
  <c r="E23" i="119"/>
  <c r="E28" i="119"/>
  <c r="D25" i="119"/>
  <c r="C29" i="119" s="1"/>
  <c r="C25" i="119"/>
  <c r="B25" i="119"/>
  <c r="E24" i="119"/>
  <c r="E20" i="119"/>
  <c r="E19" i="119"/>
  <c r="E18" i="119"/>
  <c r="E17" i="119"/>
  <c r="E16" i="119"/>
  <c r="E15" i="119"/>
  <c r="E14" i="119"/>
  <c r="E13" i="119"/>
  <c r="E12" i="119"/>
  <c r="E11" i="119"/>
  <c r="E10" i="119"/>
  <c r="E9" i="119"/>
  <c r="E8" i="119"/>
  <c r="E7" i="119"/>
  <c r="E6" i="119"/>
  <c r="E5" i="119"/>
  <c r="E4" i="119"/>
  <c r="E3" i="119"/>
  <c r="E2" i="119"/>
  <c r="E26" i="118"/>
  <c r="D23" i="118"/>
  <c r="C27" i="118" s="1"/>
  <c r="C23" i="118"/>
  <c r="B23" i="118"/>
  <c r="E22" i="118"/>
  <c r="E21" i="118"/>
  <c r="E20" i="118"/>
  <c r="E19" i="118"/>
  <c r="E18" i="118"/>
  <c r="E17" i="118"/>
  <c r="E16" i="118"/>
  <c r="E15" i="118"/>
  <c r="E14" i="118"/>
  <c r="E13" i="118"/>
  <c r="E12" i="118"/>
  <c r="E11" i="118"/>
  <c r="E10" i="118"/>
  <c r="E9" i="118"/>
  <c r="E8" i="118"/>
  <c r="E7" i="118"/>
  <c r="E6" i="118"/>
  <c r="E5" i="118"/>
  <c r="E4" i="118"/>
  <c r="E3" i="118"/>
  <c r="E2" i="118"/>
  <c r="E27" i="117"/>
  <c r="D24" i="117"/>
  <c r="C28" i="117" s="1"/>
  <c r="C24" i="117"/>
  <c r="B24" i="117"/>
  <c r="E23" i="117"/>
  <c r="E22" i="117"/>
  <c r="E21" i="117"/>
  <c r="E20" i="117"/>
  <c r="E19" i="117"/>
  <c r="E18" i="117"/>
  <c r="E17" i="117"/>
  <c r="E16" i="117"/>
  <c r="E15" i="117"/>
  <c r="E14" i="117"/>
  <c r="E13" i="117"/>
  <c r="E12" i="117"/>
  <c r="E11" i="117"/>
  <c r="E10" i="117"/>
  <c r="E9" i="117"/>
  <c r="E8" i="117"/>
  <c r="E7" i="117"/>
  <c r="E6" i="117"/>
  <c r="E5" i="117"/>
  <c r="E4" i="117"/>
  <c r="E3" i="117"/>
  <c r="E2" i="117"/>
  <c r="C24" i="116"/>
  <c r="E23" i="121" l="1"/>
  <c r="D27" i="121" s="1"/>
  <c r="E27" i="121" s="1"/>
  <c r="E24" i="120"/>
  <c r="D28" i="120" s="1"/>
  <c r="E28" i="120" s="1"/>
  <c r="E25" i="119"/>
  <c r="D29" i="119" s="1"/>
  <c r="E29" i="119" s="1"/>
  <c r="B29" i="119"/>
  <c r="E23" i="118"/>
  <c r="D27" i="118" s="1"/>
  <c r="E27" i="118" s="1"/>
  <c r="B27" i="118"/>
  <c r="E24" i="117"/>
  <c r="D28" i="117" s="1"/>
  <c r="E28" i="117" s="1"/>
  <c r="B28" i="117"/>
  <c r="E21" i="116"/>
  <c r="E27" i="116"/>
  <c r="D24" i="116"/>
  <c r="C28" i="116" s="1"/>
  <c r="B24" i="116"/>
  <c r="E23" i="116"/>
  <c r="E22" i="116"/>
  <c r="E20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E7" i="116"/>
  <c r="E6" i="116"/>
  <c r="E5" i="116"/>
  <c r="E4" i="116"/>
  <c r="E3" i="116"/>
  <c r="E2" i="116"/>
  <c r="C23" i="114"/>
  <c r="E26" i="114"/>
  <c r="E28" i="115"/>
  <c r="D25" i="115"/>
  <c r="C29" i="115" s="1"/>
  <c r="C25" i="115"/>
  <c r="E25" i="115" s="1"/>
  <c r="D29" i="115" s="1"/>
  <c r="E29" i="115" s="1"/>
  <c r="B25" i="115"/>
  <c r="E24" i="115"/>
  <c r="E23" i="115"/>
  <c r="E22" i="115"/>
  <c r="E21" i="115"/>
  <c r="E20" i="115"/>
  <c r="E19" i="115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E6" i="115"/>
  <c r="E5" i="115"/>
  <c r="E4" i="115"/>
  <c r="E3" i="115"/>
  <c r="E2" i="115"/>
  <c r="D23" i="114"/>
  <c r="C27" i="114" s="1"/>
  <c r="B23" i="114"/>
  <c r="E22" i="114"/>
  <c r="E21" i="114"/>
  <c r="E20" i="114"/>
  <c r="E19" i="114"/>
  <c r="E18" i="114"/>
  <c r="E17" i="114"/>
  <c r="E16" i="114"/>
  <c r="E15" i="114"/>
  <c r="E14" i="114"/>
  <c r="E13" i="114"/>
  <c r="E12" i="114"/>
  <c r="E11" i="114"/>
  <c r="E10" i="114"/>
  <c r="E9" i="114"/>
  <c r="E8" i="114"/>
  <c r="E7" i="114"/>
  <c r="E6" i="114"/>
  <c r="E5" i="114"/>
  <c r="E4" i="114"/>
  <c r="E3" i="114"/>
  <c r="E2" i="114"/>
  <c r="E24" i="116" l="1"/>
  <c r="D28" i="116" s="1"/>
  <c r="E28" i="116" s="1"/>
  <c r="B28" i="116"/>
  <c r="E23" i="114"/>
  <c r="D27" i="114" s="1"/>
  <c r="E27" i="114" s="1"/>
  <c r="B29" i="115"/>
  <c r="B27" i="114"/>
  <c r="E26" i="111" l="1"/>
  <c r="D23" i="111"/>
  <c r="C27" i="111" s="1"/>
  <c r="C23" i="111"/>
  <c r="B23" i="111"/>
  <c r="E22" i="111"/>
  <c r="E21" i="111"/>
  <c r="E20" i="111"/>
  <c r="E19" i="111"/>
  <c r="E18" i="111"/>
  <c r="E17" i="111"/>
  <c r="E16" i="111"/>
  <c r="E15" i="111"/>
  <c r="E14" i="111"/>
  <c r="E13" i="111"/>
  <c r="E12" i="111"/>
  <c r="E11" i="111"/>
  <c r="E10" i="111"/>
  <c r="E9" i="111"/>
  <c r="E8" i="111"/>
  <c r="E7" i="111"/>
  <c r="E6" i="111"/>
  <c r="E5" i="111"/>
  <c r="E4" i="111"/>
  <c r="E3" i="111"/>
  <c r="E2" i="111"/>
  <c r="E26" i="110"/>
  <c r="D23" i="110"/>
  <c r="C27" i="110" s="1"/>
  <c r="C23" i="110"/>
  <c r="B23" i="110"/>
  <c r="E22" i="110"/>
  <c r="E21" i="110"/>
  <c r="E20" i="110"/>
  <c r="E19" i="110"/>
  <c r="E18" i="110"/>
  <c r="E17" i="110"/>
  <c r="E16" i="110"/>
  <c r="E15" i="110"/>
  <c r="E14" i="110"/>
  <c r="E13" i="110"/>
  <c r="E12" i="110"/>
  <c r="E11" i="110"/>
  <c r="E10" i="110"/>
  <c r="E9" i="110"/>
  <c r="E8" i="110"/>
  <c r="E7" i="110"/>
  <c r="E6" i="110"/>
  <c r="E5" i="110"/>
  <c r="E4" i="110"/>
  <c r="E3" i="110"/>
  <c r="E2" i="110"/>
  <c r="E23" i="108"/>
  <c r="E22" i="108"/>
  <c r="E28" i="108"/>
  <c r="D25" i="108"/>
  <c r="C29" i="108" s="1"/>
  <c r="C25" i="108"/>
  <c r="B25" i="108"/>
  <c r="E24" i="108"/>
  <c r="E21" i="108"/>
  <c r="E20" i="108"/>
  <c r="E19" i="108"/>
  <c r="E18" i="108"/>
  <c r="E17" i="108"/>
  <c r="E16" i="108"/>
  <c r="E15" i="108"/>
  <c r="E14" i="108"/>
  <c r="E13" i="108"/>
  <c r="E12" i="108"/>
  <c r="E11" i="108"/>
  <c r="E10" i="108"/>
  <c r="E9" i="108"/>
  <c r="E8" i="108"/>
  <c r="E7" i="108"/>
  <c r="E6" i="108"/>
  <c r="E5" i="108"/>
  <c r="E4" i="108"/>
  <c r="E3" i="108"/>
  <c r="E2" i="108"/>
  <c r="E21" i="106"/>
  <c r="E27" i="106"/>
  <c r="D24" i="106"/>
  <c r="C28" i="106" s="1"/>
  <c r="C24" i="106"/>
  <c r="B28" i="106" s="1"/>
  <c r="B24" i="106"/>
  <c r="E23" i="106"/>
  <c r="E22" i="106"/>
  <c r="E20" i="106"/>
  <c r="E19" i="106"/>
  <c r="E18" i="106"/>
  <c r="E17" i="106"/>
  <c r="E16" i="106"/>
  <c r="E15" i="106"/>
  <c r="E14" i="106"/>
  <c r="E13" i="106"/>
  <c r="E12" i="106"/>
  <c r="E11" i="106"/>
  <c r="E10" i="106"/>
  <c r="E9" i="106"/>
  <c r="E8" i="106"/>
  <c r="E7" i="106"/>
  <c r="E6" i="106"/>
  <c r="E5" i="106"/>
  <c r="E4" i="106"/>
  <c r="E3" i="106"/>
  <c r="E2" i="106"/>
  <c r="E26" i="105"/>
  <c r="D23" i="105"/>
  <c r="C27" i="105" s="1"/>
  <c r="C23" i="105"/>
  <c r="B23" i="105"/>
  <c r="E22" i="105"/>
  <c r="E21" i="105"/>
  <c r="E20" i="105"/>
  <c r="E19" i="105"/>
  <c r="E18" i="105"/>
  <c r="E17" i="105"/>
  <c r="E16" i="105"/>
  <c r="E15" i="105"/>
  <c r="E14" i="105"/>
  <c r="E13" i="105"/>
  <c r="E12" i="105"/>
  <c r="E11" i="105"/>
  <c r="E10" i="105"/>
  <c r="E9" i="105"/>
  <c r="E8" i="105"/>
  <c r="E7" i="105"/>
  <c r="E6" i="105"/>
  <c r="E5" i="105"/>
  <c r="E4" i="105"/>
  <c r="E3" i="105"/>
  <c r="E2" i="105"/>
  <c r="B24" i="104"/>
  <c r="E27" i="104"/>
  <c r="D24" i="104"/>
  <c r="C28" i="104" s="1"/>
  <c r="C24" i="104"/>
  <c r="B28" i="104" s="1"/>
  <c r="E23" i="104"/>
  <c r="E22" i="104"/>
  <c r="E21" i="104"/>
  <c r="E20" i="104"/>
  <c r="E19" i="104"/>
  <c r="E18" i="104"/>
  <c r="E17" i="104"/>
  <c r="E16" i="104"/>
  <c r="E15" i="104"/>
  <c r="E14" i="104"/>
  <c r="E13" i="104"/>
  <c r="E12" i="104"/>
  <c r="E11" i="104"/>
  <c r="E10" i="104"/>
  <c r="E9" i="104"/>
  <c r="E8" i="104"/>
  <c r="E7" i="104"/>
  <c r="E6" i="104"/>
  <c r="E5" i="104"/>
  <c r="E4" i="104"/>
  <c r="E3" i="104"/>
  <c r="E2" i="104"/>
  <c r="D24" i="103"/>
  <c r="C28" i="103" s="1"/>
  <c r="C24" i="103"/>
  <c r="E27" i="103"/>
  <c r="B24" i="103"/>
  <c r="E23" i="103"/>
  <c r="E22" i="103"/>
  <c r="E21" i="103"/>
  <c r="E20" i="103"/>
  <c r="E19" i="103"/>
  <c r="E18" i="103"/>
  <c r="E17" i="103"/>
  <c r="E16" i="103"/>
  <c r="E15" i="103"/>
  <c r="E14" i="103"/>
  <c r="E13" i="103"/>
  <c r="E12" i="103"/>
  <c r="E11" i="103"/>
  <c r="E10" i="103"/>
  <c r="E9" i="103"/>
  <c r="E8" i="103"/>
  <c r="E7" i="103"/>
  <c r="E6" i="103"/>
  <c r="E5" i="103"/>
  <c r="E4" i="103"/>
  <c r="E3" i="103"/>
  <c r="E2" i="103"/>
  <c r="D24" i="102"/>
  <c r="C28" i="102" s="1"/>
  <c r="E27" i="102"/>
  <c r="C24" i="102"/>
  <c r="B24" i="102"/>
  <c r="E23" i="102"/>
  <c r="E22" i="102"/>
  <c r="E21" i="102"/>
  <c r="E20" i="102"/>
  <c r="E19" i="102"/>
  <c r="E18" i="102"/>
  <c r="E17" i="102"/>
  <c r="E16" i="102"/>
  <c r="E15" i="102"/>
  <c r="E14" i="102"/>
  <c r="E13" i="102"/>
  <c r="E12" i="102"/>
  <c r="E11" i="102"/>
  <c r="E10" i="102"/>
  <c r="E9" i="102"/>
  <c r="E8" i="102"/>
  <c r="E7" i="102"/>
  <c r="E6" i="102"/>
  <c r="E5" i="102"/>
  <c r="E4" i="102"/>
  <c r="E3" i="102"/>
  <c r="E2" i="102"/>
  <c r="D24" i="101"/>
  <c r="E21" i="101"/>
  <c r="E27" i="101"/>
  <c r="C24" i="101"/>
  <c r="B24" i="101"/>
  <c r="E23" i="101"/>
  <c r="E22" i="101"/>
  <c r="E20" i="101"/>
  <c r="E19" i="101"/>
  <c r="E18" i="101"/>
  <c r="E17" i="101"/>
  <c r="E16" i="101"/>
  <c r="E15" i="101"/>
  <c r="E14" i="101"/>
  <c r="E13" i="101"/>
  <c r="E12" i="101"/>
  <c r="E11" i="101"/>
  <c r="E10" i="101"/>
  <c r="E9" i="101"/>
  <c r="E8" i="101"/>
  <c r="E7" i="101"/>
  <c r="E6" i="101"/>
  <c r="E5" i="101"/>
  <c r="E4" i="101"/>
  <c r="E3" i="101"/>
  <c r="E2" i="101"/>
  <c r="E26" i="100"/>
  <c r="D23" i="100"/>
  <c r="C27" i="100" s="1"/>
  <c r="C23" i="100"/>
  <c r="B23" i="100"/>
  <c r="E22" i="100"/>
  <c r="E21" i="100"/>
  <c r="E20" i="100"/>
  <c r="E19" i="100"/>
  <c r="E18" i="100"/>
  <c r="E17" i="100"/>
  <c r="E16" i="100"/>
  <c r="E15" i="100"/>
  <c r="E14" i="100"/>
  <c r="E13" i="100"/>
  <c r="E12" i="100"/>
  <c r="E11" i="100"/>
  <c r="E10" i="100"/>
  <c r="E9" i="100"/>
  <c r="E8" i="100"/>
  <c r="E7" i="100"/>
  <c r="E6" i="100"/>
  <c r="E5" i="100"/>
  <c r="E4" i="100"/>
  <c r="E3" i="100"/>
  <c r="E2" i="100"/>
  <c r="E27" i="98"/>
  <c r="D24" i="98"/>
  <c r="C28" i="98" s="1"/>
  <c r="C24" i="98"/>
  <c r="B24" i="98"/>
  <c r="E23" i="98"/>
  <c r="E22" i="98"/>
  <c r="E21" i="98"/>
  <c r="E20" i="98"/>
  <c r="E19" i="98"/>
  <c r="E18" i="98"/>
  <c r="E17" i="98"/>
  <c r="E16" i="98"/>
  <c r="E15" i="98"/>
  <c r="E14" i="98"/>
  <c r="E13" i="98"/>
  <c r="E12" i="98"/>
  <c r="E11" i="98"/>
  <c r="E10" i="98"/>
  <c r="E9" i="98"/>
  <c r="E8" i="98"/>
  <c r="E7" i="98"/>
  <c r="E6" i="98"/>
  <c r="E5" i="98"/>
  <c r="E4" i="98"/>
  <c r="E3" i="98"/>
  <c r="E2" i="98"/>
  <c r="E21" i="96"/>
  <c r="E22" i="96"/>
  <c r="B25" i="96"/>
  <c r="E28" i="96"/>
  <c r="D25" i="96"/>
  <c r="C29" i="96" s="1"/>
  <c r="C25" i="96"/>
  <c r="B29" i="96" s="1"/>
  <c r="E24" i="96"/>
  <c r="E23" i="96"/>
  <c r="E20" i="96"/>
  <c r="E19" i="96"/>
  <c r="E18" i="96"/>
  <c r="E17" i="96"/>
  <c r="E16" i="96"/>
  <c r="E15" i="96"/>
  <c r="E14" i="96"/>
  <c r="E13" i="96"/>
  <c r="E12" i="96"/>
  <c r="E11" i="96"/>
  <c r="E10" i="96"/>
  <c r="E9" i="96"/>
  <c r="E8" i="96"/>
  <c r="E7" i="96"/>
  <c r="E6" i="96"/>
  <c r="E5" i="96"/>
  <c r="E4" i="96"/>
  <c r="E3" i="96"/>
  <c r="E2" i="96"/>
  <c r="E25" i="95"/>
  <c r="D22" i="95"/>
  <c r="C26" i="95" s="1"/>
  <c r="C22" i="95"/>
  <c r="B22" i="95"/>
  <c r="E21" i="95"/>
  <c r="E20" i="95"/>
  <c r="E19" i="95"/>
  <c r="E18" i="95"/>
  <c r="E17" i="95"/>
  <c r="E16" i="95"/>
  <c r="E15" i="95"/>
  <c r="E14" i="95"/>
  <c r="E13" i="95"/>
  <c r="E12" i="95"/>
  <c r="E11" i="95"/>
  <c r="E10" i="95"/>
  <c r="E9" i="95"/>
  <c r="E8" i="95"/>
  <c r="E7" i="95"/>
  <c r="E6" i="95"/>
  <c r="E5" i="95"/>
  <c r="E4" i="95"/>
  <c r="E3" i="95"/>
  <c r="E2" i="95"/>
  <c r="E26" i="94"/>
  <c r="D23" i="94"/>
  <c r="C27" i="94" s="1"/>
  <c r="C23" i="94"/>
  <c r="B23" i="94"/>
  <c r="E22" i="94"/>
  <c r="E21" i="94"/>
  <c r="E20" i="94"/>
  <c r="E19" i="94"/>
  <c r="E18" i="94"/>
  <c r="E17" i="94"/>
  <c r="E16" i="94"/>
  <c r="E15" i="94"/>
  <c r="E14" i="94"/>
  <c r="E13" i="94"/>
  <c r="E12" i="94"/>
  <c r="E11" i="94"/>
  <c r="E10" i="94"/>
  <c r="E9" i="94"/>
  <c r="E8" i="94"/>
  <c r="E7" i="94"/>
  <c r="E6" i="94"/>
  <c r="E5" i="94"/>
  <c r="E4" i="94"/>
  <c r="E3" i="94"/>
  <c r="E2" i="94"/>
  <c r="E23" i="111" l="1"/>
  <c r="D27" i="111" s="1"/>
  <c r="E27" i="111" s="1"/>
  <c r="B27" i="111"/>
  <c r="E23" i="110"/>
  <c r="D27" i="110" s="1"/>
  <c r="E27" i="110" s="1"/>
  <c r="B27" i="110"/>
  <c r="E25" i="108"/>
  <c r="D29" i="108" s="1"/>
  <c r="E29" i="108" s="1"/>
  <c r="B29" i="108"/>
  <c r="E24" i="106"/>
  <c r="D28" i="106" s="1"/>
  <c r="E28" i="106" s="1"/>
  <c r="E23" i="105"/>
  <c r="D27" i="105" s="1"/>
  <c r="E27" i="105" s="1"/>
  <c r="B27" i="105"/>
  <c r="E24" i="104"/>
  <c r="D28" i="104" s="1"/>
  <c r="E28" i="104" s="1"/>
  <c r="E24" i="103"/>
  <c r="D28" i="103" s="1"/>
  <c r="E28" i="103" s="1"/>
  <c r="B28" i="103"/>
  <c r="E24" i="102"/>
  <c r="D28" i="102" s="1"/>
  <c r="E28" i="102" s="1"/>
  <c r="B28" i="102"/>
  <c r="E24" i="101"/>
  <c r="D28" i="101" s="1"/>
  <c r="E28" i="101" s="1"/>
  <c r="C28" i="101"/>
  <c r="B28" i="101"/>
  <c r="E23" i="100"/>
  <c r="D27" i="100" s="1"/>
  <c r="E27" i="100" s="1"/>
  <c r="B27" i="100"/>
  <c r="E24" i="98"/>
  <c r="D28" i="98" s="1"/>
  <c r="E28" i="98" s="1"/>
  <c r="B28" i="98"/>
  <c r="E25" i="96"/>
  <c r="D29" i="96" s="1"/>
  <c r="E29" i="96" s="1"/>
  <c r="E22" i="95"/>
  <c r="D26" i="95" s="1"/>
  <c r="E26" i="95" s="1"/>
  <c r="B26" i="95"/>
  <c r="E23" i="94"/>
  <c r="D27" i="94" s="1"/>
  <c r="E27" i="94" s="1"/>
  <c r="B27" i="94"/>
  <c r="E21" i="93"/>
  <c r="E22" i="93"/>
  <c r="E23" i="93"/>
  <c r="E24" i="93"/>
  <c r="E28" i="93" l="1"/>
  <c r="D25" i="93"/>
  <c r="C29" i="93" s="1"/>
  <c r="C25" i="93"/>
  <c r="B25" i="93"/>
  <c r="E20" i="93"/>
  <c r="E19" i="93"/>
  <c r="E18" i="93"/>
  <c r="E17" i="93"/>
  <c r="E16" i="93"/>
  <c r="E15" i="93"/>
  <c r="E14" i="93"/>
  <c r="E13" i="93"/>
  <c r="E12" i="93"/>
  <c r="E11" i="93"/>
  <c r="E10" i="93"/>
  <c r="E9" i="93"/>
  <c r="E8" i="93"/>
  <c r="E7" i="93"/>
  <c r="E6" i="93"/>
  <c r="E5" i="93"/>
  <c r="E4" i="93"/>
  <c r="E3" i="93"/>
  <c r="E2" i="93"/>
  <c r="E25" i="93" l="1"/>
  <c r="D29" i="93" s="1"/>
  <c r="E29" i="93" s="1"/>
  <c r="B29" i="93"/>
  <c r="E26" i="92"/>
  <c r="D23" i="92"/>
  <c r="C27" i="92" s="1"/>
  <c r="C23" i="92"/>
  <c r="B23" i="92"/>
  <c r="E22" i="92"/>
  <c r="E21" i="92"/>
  <c r="E20" i="92"/>
  <c r="E19" i="92"/>
  <c r="E18" i="92"/>
  <c r="E17" i="92"/>
  <c r="E16" i="92"/>
  <c r="E15" i="92"/>
  <c r="E14" i="92"/>
  <c r="E13" i="92"/>
  <c r="E12" i="92"/>
  <c r="E11" i="92"/>
  <c r="E10" i="92"/>
  <c r="E9" i="92"/>
  <c r="E8" i="92"/>
  <c r="E7" i="92"/>
  <c r="E6" i="92"/>
  <c r="E5" i="92"/>
  <c r="E4" i="92"/>
  <c r="E3" i="92"/>
  <c r="E2" i="92"/>
  <c r="E23" i="92" l="1"/>
  <c r="D27" i="92" s="1"/>
  <c r="E27" i="92" s="1"/>
  <c r="B27" i="92"/>
  <c r="E28" i="91"/>
  <c r="E28" i="90"/>
  <c r="E28" i="89"/>
  <c r="D25" i="91"/>
  <c r="C29" i="91" s="1"/>
  <c r="C25" i="91"/>
  <c r="B25" i="91"/>
  <c r="E24" i="91"/>
  <c r="E23" i="91"/>
  <c r="E22" i="91"/>
  <c r="E21" i="91"/>
  <c r="E20" i="91"/>
  <c r="E19" i="91"/>
  <c r="E18" i="91"/>
  <c r="E17" i="91"/>
  <c r="E16" i="91"/>
  <c r="E15" i="91"/>
  <c r="E14" i="91"/>
  <c r="E13" i="91"/>
  <c r="E12" i="91"/>
  <c r="E11" i="91"/>
  <c r="E10" i="91"/>
  <c r="E9" i="91"/>
  <c r="E8" i="91"/>
  <c r="E7" i="91"/>
  <c r="E6" i="91"/>
  <c r="E5" i="91"/>
  <c r="E4" i="91"/>
  <c r="E3" i="91"/>
  <c r="E2" i="91"/>
  <c r="E25" i="91" l="1"/>
  <c r="D29" i="91" s="1"/>
  <c r="E29" i="91" s="1"/>
  <c r="B29" i="91"/>
  <c r="D25" i="90"/>
  <c r="C29" i="90" s="1"/>
  <c r="C25" i="90"/>
  <c r="B25" i="90"/>
  <c r="E24" i="90"/>
  <c r="E23" i="90"/>
  <c r="E22" i="90"/>
  <c r="E21" i="90"/>
  <c r="E20" i="90"/>
  <c r="E19" i="90"/>
  <c r="E18" i="90"/>
  <c r="E17" i="90"/>
  <c r="E16" i="90"/>
  <c r="E15" i="90"/>
  <c r="E14" i="90"/>
  <c r="E13" i="90"/>
  <c r="E12" i="90"/>
  <c r="E11" i="90"/>
  <c r="E10" i="90"/>
  <c r="E9" i="90"/>
  <c r="E8" i="90"/>
  <c r="E7" i="90"/>
  <c r="E6" i="90"/>
  <c r="E5" i="90"/>
  <c r="E4" i="90"/>
  <c r="E3" i="90"/>
  <c r="E2" i="90"/>
  <c r="E25" i="90" l="1"/>
  <c r="D29" i="90" s="1"/>
  <c r="E29" i="90" s="1"/>
  <c r="B29" i="90"/>
  <c r="D25" i="89"/>
  <c r="C29" i="89" s="1"/>
  <c r="C25" i="89"/>
  <c r="B29" i="89" s="1"/>
  <c r="B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E10" i="89"/>
  <c r="E9" i="89"/>
  <c r="E8" i="89"/>
  <c r="E7" i="89"/>
  <c r="E6" i="89"/>
  <c r="E5" i="89"/>
  <c r="E4" i="89"/>
  <c r="E3" i="89"/>
  <c r="E2" i="89"/>
  <c r="E25" i="89" l="1"/>
  <c r="D29" i="89" s="1"/>
  <c r="E29" i="89" s="1"/>
  <c r="D25" i="88"/>
  <c r="B25" i="88"/>
  <c r="E22" i="88"/>
  <c r="E23" i="88"/>
  <c r="E28" i="88" l="1"/>
  <c r="C29" i="88"/>
  <c r="C25" i="88"/>
  <c r="E24" i="88"/>
  <c r="E21" i="88"/>
  <c r="E20" i="88"/>
  <c r="E19" i="88"/>
  <c r="E18" i="88"/>
  <c r="E17" i="88"/>
  <c r="E16" i="88"/>
  <c r="E15" i="88"/>
  <c r="E14" i="88"/>
  <c r="E13" i="88"/>
  <c r="E12" i="88"/>
  <c r="E11" i="88"/>
  <c r="E10" i="88"/>
  <c r="E9" i="88"/>
  <c r="E8" i="88"/>
  <c r="E7" i="88"/>
  <c r="E6" i="88"/>
  <c r="E5" i="88"/>
  <c r="E4" i="88"/>
  <c r="E3" i="88"/>
  <c r="E2" i="88"/>
  <c r="E25" i="88" l="1"/>
  <c r="D29" i="88" s="1"/>
  <c r="E29" i="88" s="1"/>
  <c r="B29" i="88"/>
  <c r="C24" i="87"/>
  <c r="E27" i="87" l="1"/>
  <c r="D24" i="87"/>
  <c r="C28" i="87" s="1"/>
  <c r="B24" i="87"/>
  <c r="E23" i="87"/>
  <c r="E22" i="87"/>
  <c r="E21" i="87"/>
  <c r="E20" i="87"/>
  <c r="E19" i="87"/>
  <c r="E18" i="87"/>
  <c r="E17" i="87"/>
  <c r="E16" i="87"/>
  <c r="E15" i="87"/>
  <c r="E14" i="87"/>
  <c r="E13" i="87"/>
  <c r="E12" i="87"/>
  <c r="E11" i="87"/>
  <c r="E10" i="87"/>
  <c r="E9" i="87"/>
  <c r="E8" i="87"/>
  <c r="E7" i="87"/>
  <c r="E6" i="87"/>
  <c r="E5" i="87"/>
  <c r="E4" i="87"/>
  <c r="E3" i="87"/>
  <c r="E2" i="87"/>
  <c r="E24" i="87" l="1"/>
  <c r="D28" i="87" s="1"/>
  <c r="E28" i="87" s="1"/>
  <c r="B28" i="87"/>
  <c r="E22" i="85"/>
  <c r="E23" i="85"/>
  <c r="D24" i="85"/>
  <c r="E26" i="86" l="1"/>
  <c r="D23" i="86"/>
  <c r="C27" i="86" s="1"/>
  <c r="C23" i="86"/>
  <c r="B23" i="86"/>
  <c r="E22" i="86"/>
  <c r="E21" i="86"/>
  <c r="E20" i="86"/>
  <c r="E19" i="86"/>
  <c r="E18" i="86"/>
  <c r="E17" i="86"/>
  <c r="E16" i="86"/>
  <c r="E15" i="86"/>
  <c r="E14" i="86"/>
  <c r="E13" i="86"/>
  <c r="E12" i="86"/>
  <c r="E11" i="86"/>
  <c r="E10" i="86"/>
  <c r="E9" i="86"/>
  <c r="E8" i="86"/>
  <c r="E7" i="86"/>
  <c r="E6" i="86"/>
  <c r="E5" i="86"/>
  <c r="E4" i="86"/>
  <c r="E3" i="86"/>
  <c r="E2" i="86"/>
  <c r="E23" i="86" l="1"/>
  <c r="D27" i="86" s="1"/>
  <c r="E27" i="86" s="1"/>
  <c r="B27" i="86"/>
  <c r="E27" i="85"/>
  <c r="C28" i="85"/>
  <c r="C24" i="85"/>
  <c r="B24" i="85"/>
  <c r="E21" i="85"/>
  <c r="E20" i="85"/>
  <c r="E19" i="85"/>
  <c r="E18" i="85"/>
  <c r="E17" i="85"/>
  <c r="E16" i="85"/>
  <c r="E15" i="85"/>
  <c r="E14" i="85"/>
  <c r="E13" i="85"/>
  <c r="E12" i="85"/>
  <c r="E11" i="85"/>
  <c r="E10" i="85"/>
  <c r="E9" i="85"/>
  <c r="E8" i="85"/>
  <c r="E7" i="85"/>
  <c r="E6" i="85"/>
  <c r="E5" i="85"/>
  <c r="E4" i="85"/>
  <c r="E3" i="85"/>
  <c r="E2" i="85"/>
  <c r="E24" i="85" l="1"/>
  <c r="D28" i="85" s="1"/>
  <c r="E28" i="85" s="1"/>
  <c r="B28" i="85"/>
  <c r="C25" i="84"/>
  <c r="E28" i="84" l="1"/>
  <c r="D25" i="84"/>
  <c r="C29" i="84" s="1"/>
  <c r="B25" i="84"/>
  <c r="E24" i="84"/>
  <c r="E23" i="84"/>
  <c r="E22" i="84"/>
  <c r="E21" i="84"/>
  <c r="E20" i="84"/>
  <c r="E19" i="84"/>
  <c r="E18" i="84"/>
  <c r="E17" i="84"/>
  <c r="E16" i="84"/>
  <c r="E15" i="84"/>
  <c r="E14" i="84"/>
  <c r="E13" i="84"/>
  <c r="E12" i="84"/>
  <c r="E11" i="84"/>
  <c r="E10" i="84"/>
  <c r="E9" i="84"/>
  <c r="E8" i="84"/>
  <c r="E7" i="84"/>
  <c r="E6" i="84"/>
  <c r="E5" i="84"/>
  <c r="E4" i="84"/>
  <c r="E3" i="84"/>
  <c r="E2" i="84"/>
  <c r="E25" i="84" l="1"/>
  <c r="D29" i="84" s="1"/>
  <c r="E29" i="84" s="1"/>
  <c r="B29" i="84"/>
  <c r="C25" i="83"/>
  <c r="E28" i="83" l="1"/>
  <c r="D25" i="83"/>
  <c r="C29" i="83" s="1"/>
  <c r="B25" i="83"/>
  <c r="E24" i="83"/>
  <c r="E23" i="83"/>
  <c r="E22" i="83"/>
  <c r="E21" i="83"/>
  <c r="E20" i="83"/>
  <c r="E19" i="83"/>
  <c r="E18" i="83"/>
  <c r="E17" i="83"/>
  <c r="E16" i="83"/>
  <c r="E15" i="83"/>
  <c r="E14" i="83"/>
  <c r="E13" i="83"/>
  <c r="E12" i="83"/>
  <c r="E11" i="83"/>
  <c r="E10" i="83"/>
  <c r="E9" i="83"/>
  <c r="E8" i="83"/>
  <c r="E7" i="83"/>
  <c r="E6" i="83"/>
  <c r="E5" i="83"/>
  <c r="E4" i="83"/>
  <c r="E3" i="83"/>
  <c r="E2" i="83"/>
  <c r="E25" i="83" l="1"/>
  <c r="D29" i="83" s="1"/>
  <c r="E29" i="83" s="1"/>
  <c r="B29" i="83"/>
  <c r="D25" i="82"/>
  <c r="E28" i="81" l="1"/>
  <c r="B25" i="82" l="1"/>
  <c r="E28" i="82"/>
  <c r="C29" i="82"/>
  <c r="C25" i="82"/>
  <c r="B29" i="82" s="1"/>
  <c r="E24" i="82"/>
  <c r="E23" i="82"/>
  <c r="E22" i="82"/>
  <c r="E21" i="82"/>
  <c r="E20" i="82"/>
  <c r="E19" i="82"/>
  <c r="E18" i="82"/>
  <c r="E17" i="82"/>
  <c r="E16" i="82"/>
  <c r="E15" i="82"/>
  <c r="E14" i="82"/>
  <c r="E13" i="82"/>
  <c r="E12" i="82"/>
  <c r="E11" i="82"/>
  <c r="E10" i="82"/>
  <c r="E9" i="82"/>
  <c r="E8" i="82"/>
  <c r="E7" i="82"/>
  <c r="E6" i="82"/>
  <c r="E5" i="82"/>
  <c r="E4" i="82"/>
  <c r="E3" i="82"/>
  <c r="E2" i="82"/>
  <c r="E25" i="82" l="1"/>
  <c r="D29" i="82" s="1"/>
  <c r="E29" i="82" s="1"/>
  <c r="D25" i="81"/>
  <c r="C29" i="81" s="1"/>
  <c r="C25" i="81"/>
  <c r="B29" i="81" s="1"/>
  <c r="B25" i="81"/>
  <c r="E24" i="81"/>
  <c r="E23" i="81"/>
  <c r="E22" i="81"/>
  <c r="E21" i="81"/>
  <c r="E20" i="81"/>
  <c r="E19" i="81"/>
  <c r="E18" i="81"/>
  <c r="E17" i="81"/>
  <c r="E16" i="81"/>
  <c r="E15" i="81"/>
  <c r="E14" i="81"/>
  <c r="E13" i="81"/>
  <c r="E12" i="81"/>
  <c r="E11" i="81"/>
  <c r="E10" i="81"/>
  <c r="E9" i="81"/>
  <c r="E8" i="81"/>
  <c r="E7" i="81"/>
  <c r="E6" i="81"/>
  <c r="E5" i="81"/>
  <c r="E4" i="81"/>
  <c r="E3" i="81"/>
  <c r="E2" i="81"/>
  <c r="E25" i="81" l="1"/>
  <c r="D29" i="81" s="1"/>
  <c r="E29" i="81" s="1"/>
  <c r="E28" i="79"/>
  <c r="D25" i="79"/>
  <c r="C29" i="79" s="1"/>
  <c r="C25" i="79"/>
  <c r="B25" i="79"/>
  <c r="E24" i="79"/>
  <c r="E23" i="79"/>
  <c r="E22" i="79"/>
  <c r="E21" i="79"/>
  <c r="E20" i="79"/>
  <c r="E19" i="79"/>
  <c r="E18" i="79"/>
  <c r="E17" i="79"/>
  <c r="E16" i="79"/>
  <c r="E15" i="79"/>
  <c r="E14" i="79"/>
  <c r="E13" i="79"/>
  <c r="E12" i="79"/>
  <c r="E11" i="79"/>
  <c r="E10" i="79"/>
  <c r="E9" i="79"/>
  <c r="E8" i="79"/>
  <c r="E7" i="79"/>
  <c r="E6" i="79"/>
  <c r="E5" i="79"/>
  <c r="E4" i="79"/>
  <c r="E3" i="79"/>
  <c r="E2" i="79"/>
  <c r="E25" i="79" l="1"/>
  <c r="D29" i="79" s="1"/>
  <c r="E29" i="79" s="1"/>
  <c r="B29" i="79"/>
  <c r="E28" i="78"/>
  <c r="D25" i="78"/>
  <c r="C29" i="78" s="1"/>
  <c r="C25" i="78"/>
  <c r="B29" i="78" s="1"/>
  <c r="B25" i="78"/>
  <c r="E24" i="78"/>
  <c r="E23" i="78"/>
  <c r="E22" i="78"/>
  <c r="E21" i="78"/>
  <c r="E20" i="78"/>
  <c r="E19" i="78"/>
  <c r="E18" i="78"/>
  <c r="E17" i="78"/>
  <c r="E16" i="78"/>
  <c r="E15" i="78"/>
  <c r="E14" i="78"/>
  <c r="E13" i="78"/>
  <c r="E12" i="78"/>
  <c r="E11" i="78"/>
  <c r="E10" i="78"/>
  <c r="E9" i="78"/>
  <c r="E8" i="78"/>
  <c r="E7" i="78"/>
  <c r="E6" i="78"/>
  <c r="E5" i="78"/>
  <c r="E4" i="78"/>
  <c r="E3" i="78"/>
  <c r="E2" i="78"/>
  <c r="E25" i="78" l="1"/>
  <c r="D29" i="78" s="1"/>
  <c r="E29" i="78" s="1"/>
  <c r="E28" i="76"/>
  <c r="D25" i="76"/>
  <c r="C29" i="76" s="1"/>
  <c r="C25" i="76"/>
  <c r="B25" i="76"/>
  <c r="E24" i="76"/>
  <c r="E23" i="76"/>
  <c r="E22" i="76"/>
  <c r="E21" i="76"/>
  <c r="E20" i="76"/>
  <c r="E19" i="76"/>
  <c r="E18" i="76"/>
  <c r="E17" i="76"/>
  <c r="E16" i="76"/>
  <c r="E15" i="76"/>
  <c r="E14" i="76"/>
  <c r="E13" i="76"/>
  <c r="E12" i="76"/>
  <c r="E11" i="76"/>
  <c r="E10" i="76"/>
  <c r="E9" i="76"/>
  <c r="E8" i="76"/>
  <c r="E7" i="76"/>
  <c r="E6" i="76"/>
  <c r="E5" i="76"/>
  <c r="E4" i="76"/>
  <c r="E3" i="76"/>
  <c r="E2" i="76"/>
  <c r="E25" i="76" l="1"/>
  <c r="D29" i="76" s="1"/>
  <c r="E29" i="76" s="1"/>
  <c r="B29" i="76"/>
  <c r="E28" i="75"/>
  <c r="D25" i="75"/>
  <c r="C29" i="75" s="1"/>
  <c r="C25" i="75"/>
  <c r="B25" i="75"/>
  <c r="E24" i="75"/>
  <c r="E23" i="75"/>
  <c r="E22" i="75"/>
  <c r="E21" i="75"/>
  <c r="E20" i="75"/>
  <c r="E19" i="75"/>
  <c r="E18" i="75"/>
  <c r="E17" i="75"/>
  <c r="E16" i="75"/>
  <c r="E15" i="75"/>
  <c r="E14" i="75"/>
  <c r="E13" i="75"/>
  <c r="E12" i="75"/>
  <c r="E11" i="75"/>
  <c r="E10" i="75"/>
  <c r="E9" i="75"/>
  <c r="E8" i="75"/>
  <c r="E7" i="75"/>
  <c r="E6" i="75"/>
  <c r="E5" i="75"/>
  <c r="E4" i="75"/>
  <c r="E3" i="75"/>
  <c r="E2" i="75"/>
  <c r="E25" i="75" l="1"/>
  <c r="D29" i="75" s="1"/>
  <c r="E29" i="75" s="1"/>
  <c r="B29" i="75"/>
  <c r="E28" i="74"/>
  <c r="E2" i="74"/>
  <c r="E3" i="74"/>
  <c r="E4" i="74"/>
  <c r="E5" i="74"/>
  <c r="E6" i="74"/>
  <c r="E7" i="74"/>
  <c r="E8" i="74"/>
  <c r="E9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D25" i="74"/>
  <c r="C29" i="74" s="1"/>
  <c r="C25" i="74"/>
  <c r="B29" i="74" s="1"/>
  <c r="B25" i="74"/>
  <c r="E24" i="74"/>
  <c r="E23" i="74"/>
  <c r="E22" i="74"/>
  <c r="E25" i="74" l="1"/>
  <c r="D29" i="74" s="1"/>
  <c r="E29" i="74" s="1"/>
  <c r="E28" i="73"/>
  <c r="D25" i="73"/>
  <c r="C29" i="73" s="1"/>
  <c r="C25" i="73"/>
  <c r="B29" i="73" s="1"/>
  <c r="B25" i="73"/>
  <c r="E24" i="73"/>
  <c r="E23" i="73"/>
  <c r="E22" i="73"/>
  <c r="E21" i="73"/>
  <c r="E20" i="73"/>
  <c r="E19" i="73"/>
  <c r="E18" i="73"/>
  <c r="E17" i="73"/>
  <c r="E16" i="73"/>
  <c r="E15" i="73"/>
  <c r="E14" i="73"/>
  <c r="E13" i="73"/>
  <c r="E12" i="73"/>
  <c r="E11" i="73"/>
  <c r="E10" i="73"/>
  <c r="E9" i="73"/>
  <c r="E8" i="73"/>
  <c r="E7" i="73"/>
  <c r="E6" i="73"/>
  <c r="E5" i="73"/>
  <c r="E4" i="73"/>
  <c r="E3" i="73"/>
  <c r="E2" i="73"/>
  <c r="E25" i="73" l="1"/>
  <c r="D29" i="73" s="1"/>
  <c r="E29" i="73" s="1"/>
  <c r="C29" i="71"/>
  <c r="D29" i="71"/>
  <c r="E29" i="71" s="1"/>
  <c r="E28" i="72" l="1"/>
  <c r="E2" i="72"/>
  <c r="E3" i="72"/>
  <c r="E4" i="72"/>
  <c r="E5" i="72"/>
  <c r="E6" i="72"/>
  <c r="E7" i="72"/>
  <c r="E8" i="72"/>
  <c r="E9" i="72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D25" i="72"/>
  <c r="C29" i="72" s="1"/>
  <c r="C25" i="72"/>
  <c r="B25" i="72"/>
  <c r="E24" i="72"/>
  <c r="E25" i="72" l="1"/>
  <c r="D29" i="72" s="1"/>
  <c r="E29" i="72" s="1"/>
  <c r="B29" i="72"/>
  <c r="E32" i="71"/>
  <c r="C33" i="71"/>
  <c r="B33" i="71"/>
  <c r="B29" i="71"/>
  <c r="E28" i="71"/>
  <c r="E27" i="71"/>
  <c r="E26" i="71"/>
  <c r="E25" i="71"/>
  <c r="E24" i="71"/>
  <c r="E23" i="71"/>
  <c r="E22" i="71"/>
  <c r="E21" i="71"/>
  <c r="E20" i="71"/>
  <c r="E19" i="71"/>
  <c r="E18" i="71"/>
  <c r="E17" i="71"/>
  <c r="E16" i="71"/>
  <c r="E15" i="71"/>
  <c r="E14" i="71"/>
  <c r="E13" i="71"/>
  <c r="E12" i="71"/>
  <c r="E11" i="71"/>
  <c r="E10" i="71"/>
  <c r="E9" i="71"/>
  <c r="E8" i="71"/>
  <c r="E7" i="71"/>
  <c r="E6" i="71"/>
  <c r="E5" i="71"/>
  <c r="E4" i="71"/>
  <c r="E3" i="71"/>
  <c r="E2" i="71"/>
  <c r="D33" i="71" l="1"/>
  <c r="E33" i="71" s="1"/>
  <c r="E32" i="70"/>
  <c r="D29" i="70"/>
  <c r="C33" i="70" s="1"/>
  <c r="C29" i="70"/>
  <c r="B29" i="70"/>
  <c r="E28" i="70"/>
  <c r="E27" i="70"/>
  <c r="E26" i="70"/>
  <c r="E25" i="70"/>
  <c r="E24" i="70"/>
  <c r="E23" i="70"/>
  <c r="E22" i="70"/>
  <c r="E21" i="70"/>
  <c r="E20" i="70"/>
  <c r="E19" i="70"/>
  <c r="E18" i="70"/>
  <c r="E17" i="70"/>
  <c r="E16" i="70"/>
  <c r="E15" i="70"/>
  <c r="E14" i="70"/>
  <c r="E13" i="70"/>
  <c r="E12" i="70"/>
  <c r="E11" i="70"/>
  <c r="E10" i="70"/>
  <c r="E9" i="70"/>
  <c r="E8" i="70"/>
  <c r="E7" i="70"/>
  <c r="E6" i="70"/>
  <c r="E5" i="70"/>
  <c r="E4" i="70"/>
  <c r="E3" i="70"/>
  <c r="E2" i="70"/>
  <c r="E29" i="70" l="1"/>
  <c r="D33" i="70" s="1"/>
  <c r="E33" i="70" s="1"/>
  <c r="B33" i="70"/>
  <c r="E32" i="64"/>
  <c r="E32" i="69"/>
  <c r="E2" i="69"/>
  <c r="E3" i="69"/>
  <c r="E4" i="69"/>
  <c r="E5" i="69"/>
  <c r="E6" i="69"/>
  <c r="E7" i="69"/>
  <c r="E8" i="69"/>
  <c r="E9" i="69"/>
  <c r="E10" i="69"/>
  <c r="E11" i="69"/>
  <c r="E12" i="69"/>
  <c r="E13" i="69"/>
  <c r="E14" i="69"/>
  <c r="E15" i="69"/>
  <c r="E16" i="69"/>
  <c r="E17" i="69"/>
  <c r="E18" i="69"/>
  <c r="E19" i="69"/>
  <c r="E20" i="69"/>
  <c r="E21" i="69"/>
  <c r="E22" i="69"/>
  <c r="E23" i="69"/>
  <c r="D29" i="69"/>
  <c r="C33" i="69" s="1"/>
  <c r="C29" i="69"/>
  <c r="B29" i="69"/>
  <c r="E28" i="69"/>
  <c r="E27" i="69"/>
  <c r="E26" i="69"/>
  <c r="E25" i="69"/>
  <c r="E24" i="69"/>
  <c r="E29" i="69" l="1"/>
  <c r="D33" i="69" s="1"/>
  <c r="E33" i="69" s="1"/>
  <c r="B33" i="69"/>
  <c r="C29" i="68"/>
  <c r="E32" i="67" l="1"/>
  <c r="B29" i="67"/>
  <c r="B29" i="66"/>
  <c r="E2" i="68" l="1"/>
  <c r="E3" i="68"/>
  <c r="E4" i="68"/>
  <c r="E5" i="68"/>
  <c r="E6" i="68"/>
  <c r="E7" i="68"/>
  <c r="E8" i="68"/>
  <c r="E9" i="68"/>
  <c r="E10" i="68"/>
  <c r="E11" i="68"/>
  <c r="E12" i="68"/>
  <c r="E13" i="68"/>
  <c r="E14" i="68"/>
  <c r="E15" i="68"/>
  <c r="E16" i="68"/>
  <c r="E17" i="68"/>
  <c r="E18" i="68"/>
  <c r="E19" i="68"/>
  <c r="E20" i="68"/>
  <c r="E21" i="68"/>
  <c r="E22" i="68"/>
  <c r="E23" i="68"/>
  <c r="E32" i="68"/>
  <c r="D29" i="68"/>
  <c r="B33" i="68"/>
  <c r="B29" i="68"/>
  <c r="E28" i="68"/>
  <c r="E27" i="68"/>
  <c r="E26" i="68"/>
  <c r="E25" i="68"/>
  <c r="E24" i="68"/>
  <c r="C33" i="68" l="1"/>
  <c r="E29" i="68"/>
  <c r="D33" i="68" s="1"/>
  <c r="E33" i="68" s="1"/>
  <c r="E2" i="67"/>
  <c r="E3" i="67"/>
  <c r="E4" i="67"/>
  <c r="E5" i="67"/>
  <c r="E6" i="67"/>
  <c r="E7" i="67"/>
  <c r="E8" i="67"/>
  <c r="E9" i="67"/>
  <c r="E10" i="67"/>
  <c r="E11" i="67"/>
  <c r="E12" i="67"/>
  <c r="E13" i="67"/>
  <c r="E14" i="67"/>
  <c r="E15" i="67"/>
  <c r="E16" i="67"/>
  <c r="E17" i="67"/>
  <c r="E18" i="67"/>
  <c r="E19" i="67"/>
  <c r="E20" i="67"/>
  <c r="E21" i="67"/>
  <c r="E22" i="67"/>
  <c r="E23" i="67"/>
  <c r="D29" i="67"/>
  <c r="C33" i="67" s="1"/>
  <c r="C29" i="67"/>
  <c r="B33" i="67" s="1"/>
  <c r="D33" i="67" s="1"/>
  <c r="E33" i="67" s="1"/>
  <c r="E28" i="67"/>
  <c r="E27" i="67"/>
  <c r="E26" i="67"/>
  <c r="E25" i="67"/>
  <c r="E24" i="67"/>
  <c r="E29" i="67" l="1"/>
  <c r="D55" i="63"/>
  <c r="D56" i="63" s="1"/>
  <c r="B33" i="65"/>
  <c r="B33" i="66" l="1"/>
  <c r="E2" i="66"/>
  <c r="E3" i="66"/>
  <c r="E4" i="66"/>
  <c r="E5" i="66"/>
  <c r="E6" i="66"/>
  <c r="E7" i="66"/>
  <c r="E8" i="66"/>
  <c r="E9" i="66"/>
  <c r="E10" i="66"/>
  <c r="E11" i="66"/>
  <c r="E12" i="66"/>
  <c r="E13" i="66"/>
  <c r="E14" i="66"/>
  <c r="E15" i="66"/>
  <c r="E16" i="66"/>
  <c r="E17" i="66"/>
  <c r="E18" i="66"/>
  <c r="E19" i="66"/>
  <c r="E20" i="66"/>
  <c r="E21" i="66"/>
  <c r="E22" i="66"/>
  <c r="E23" i="66"/>
  <c r="E24" i="66"/>
  <c r="D29" i="66"/>
  <c r="C33" i="66" s="1"/>
  <c r="C29" i="66"/>
  <c r="E28" i="66"/>
  <c r="E27" i="66"/>
  <c r="E26" i="66"/>
  <c r="E25" i="66"/>
  <c r="E29" i="66" l="1"/>
  <c r="D33" i="66"/>
  <c r="E33" i="66" s="1"/>
  <c r="E18" i="65"/>
  <c r="E16" i="65" l="1"/>
  <c r="E32" i="65" l="1"/>
  <c r="E2" i="65"/>
  <c r="E3" i="65"/>
  <c r="E4" i="65"/>
  <c r="E5" i="65"/>
  <c r="E6" i="65"/>
  <c r="E7" i="65"/>
  <c r="E8" i="65"/>
  <c r="E9" i="65"/>
  <c r="E10" i="65"/>
  <c r="E11" i="65"/>
  <c r="E12" i="65"/>
  <c r="E13" i="65"/>
  <c r="E14" i="65"/>
  <c r="E15" i="65"/>
  <c r="E17" i="65"/>
  <c r="E19" i="65"/>
  <c r="E20" i="65"/>
  <c r="E21" i="65"/>
  <c r="E22" i="65"/>
  <c r="D29" i="65"/>
  <c r="C33" i="65" s="1"/>
  <c r="D33" i="65" s="1"/>
  <c r="C29" i="65"/>
  <c r="B29" i="65"/>
  <c r="E28" i="65"/>
  <c r="E27" i="65"/>
  <c r="E26" i="65"/>
  <c r="E25" i="65"/>
  <c r="E24" i="65"/>
  <c r="E23" i="65"/>
  <c r="E29" i="65" l="1"/>
  <c r="E33" i="65"/>
  <c r="B33" i="64"/>
  <c r="D29" i="64"/>
  <c r="C33" i="64" s="1"/>
  <c r="C29" i="64"/>
  <c r="B29" i="64"/>
  <c r="E28" i="64"/>
  <c r="E27" i="64"/>
  <c r="E26" i="64"/>
  <c r="E25" i="64"/>
  <c r="E24" i="64"/>
  <c r="E23" i="64"/>
  <c r="E22" i="64"/>
  <c r="E21" i="64"/>
  <c r="E20" i="64"/>
  <c r="E19" i="64"/>
  <c r="E18" i="64"/>
  <c r="E17" i="64"/>
  <c r="E16" i="64"/>
  <c r="E15" i="64"/>
  <c r="E14" i="64"/>
  <c r="E13" i="64"/>
  <c r="E12" i="64"/>
  <c r="E11" i="64"/>
  <c r="E10" i="64"/>
  <c r="E9" i="64"/>
  <c r="E8" i="64"/>
  <c r="E7" i="64"/>
  <c r="E6" i="64"/>
  <c r="E5" i="64"/>
  <c r="E4" i="64"/>
  <c r="E3" i="64"/>
  <c r="E2" i="64"/>
  <c r="E29" i="64" l="1"/>
  <c r="D33" i="64"/>
  <c r="E33" i="64" s="1"/>
  <c r="E2" i="63"/>
  <c r="E3" i="63"/>
  <c r="E4" i="63"/>
  <c r="E5" i="63"/>
  <c r="E6" i="63"/>
  <c r="E7" i="63"/>
  <c r="E8" i="63"/>
  <c r="E9" i="63"/>
  <c r="E10" i="63"/>
  <c r="E11" i="63"/>
  <c r="E12" i="63"/>
  <c r="E13" i="63"/>
  <c r="E14" i="63"/>
  <c r="E15" i="63"/>
  <c r="E16" i="63"/>
  <c r="E17" i="63"/>
  <c r="E18" i="63"/>
  <c r="E19" i="63"/>
  <c r="E20" i="63"/>
  <c r="E21" i="63"/>
  <c r="E22" i="63"/>
  <c r="E23" i="63"/>
  <c r="B33" i="63"/>
  <c r="E32" i="63"/>
  <c r="D29" i="63"/>
  <c r="C33" i="63" s="1"/>
  <c r="C29" i="63"/>
  <c r="B29" i="63"/>
  <c r="E28" i="63"/>
  <c r="E27" i="63"/>
  <c r="E26" i="63"/>
  <c r="E25" i="63"/>
  <c r="E24" i="63"/>
  <c r="E29" i="63" l="1"/>
  <c r="D33" i="63"/>
  <c r="E33" i="63" s="1"/>
  <c r="E2" i="62"/>
  <c r="E3" i="62"/>
  <c r="E4" i="62"/>
  <c r="E5" i="62"/>
  <c r="E6" i="62"/>
  <c r="E7" i="62"/>
  <c r="E8" i="62"/>
  <c r="E9" i="62"/>
  <c r="E10" i="62"/>
  <c r="E11" i="62"/>
  <c r="E12" i="62"/>
  <c r="E13" i="62"/>
  <c r="E14" i="62"/>
  <c r="E15" i="62"/>
  <c r="E16" i="62"/>
  <c r="E17" i="62"/>
  <c r="E18" i="62"/>
  <c r="E19" i="62"/>
  <c r="E20" i="62"/>
  <c r="E21" i="62"/>
  <c r="E22" i="62"/>
  <c r="B33" i="62"/>
  <c r="E32" i="62"/>
  <c r="D29" i="62"/>
  <c r="C33" i="62" s="1"/>
  <c r="C29" i="62"/>
  <c r="B29" i="62"/>
  <c r="E28" i="62"/>
  <c r="E27" i="62"/>
  <c r="E26" i="62"/>
  <c r="E25" i="62"/>
  <c r="E24" i="62"/>
  <c r="E23" i="62"/>
  <c r="D33" i="62" l="1"/>
  <c r="E33" i="62" s="1"/>
  <c r="E29" i="62"/>
  <c r="E13" i="61"/>
  <c r="E12" i="61"/>
  <c r="E3" i="61" l="1"/>
  <c r="E4" i="61"/>
  <c r="E5" i="61"/>
  <c r="E6" i="61"/>
  <c r="E7" i="61"/>
  <c r="E8" i="61"/>
  <c r="E9" i="61"/>
  <c r="E10" i="61"/>
  <c r="E11" i="61"/>
  <c r="E14" i="61"/>
  <c r="E15" i="61"/>
  <c r="E16" i="61"/>
  <c r="E17" i="61"/>
  <c r="E18" i="61"/>
  <c r="E19" i="61"/>
  <c r="E20" i="61"/>
  <c r="E21" i="61"/>
  <c r="E22" i="61"/>
  <c r="E23" i="61"/>
  <c r="E24" i="61"/>
  <c r="B33" i="61"/>
  <c r="E32" i="61"/>
  <c r="D29" i="61"/>
  <c r="C33" i="61" s="1"/>
  <c r="C29" i="61"/>
  <c r="B29" i="61"/>
  <c r="E28" i="61"/>
  <c r="E27" i="61"/>
  <c r="E26" i="61"/>
  <c r="E25" i="61"/>
  <c r="E2" i="61"/>
  <c r="D33" i="61" l="1"/>
  <c r="E33" i="61" s="1"/>
  <c r="E29" i="61"/>
  <c r="E2" i="60"/>
  <c r="E3" i="60"/>
  <c r="E4" i="60"/>
  <c r="E5" i="60"/>
  <c r="E6" i="60"/>
  <c r="E7" i="60"/>
  <c r="E8" i="60"/>
  <c r="E9" i="60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B33" i="60"/>
  <c r="E32" i="60"/>
  <c r="D29" i="60"/>
  <c r="C33" i="60" s="1"/>
  <c r="C29" i="60"/>
  <c r="B29" i="60"/>
  <c r="E28" i="60"/>
  <c r="E27" i="60"/>
  <c r="E26" i="60"/>
  <c r="E25" i="60"/>
  <c r="E24" i="60"/>
  <c r="E23" i="60"/>
  <c r="D33" i="60" l="1"/>
  <c r="E33" i="60" s="1"/>
  <c r="E29" i="60"/>
  <c r="E2" i="59"/>
  <c r="E3" i="59"/>
  <c r="E4" i="59"/>
  <c r="E5" i="59"/>
  <c r="E6" i="59"/>
  <c r="E7" i="59"/>
  <c r="E8" i="59"/>
  <c r="E9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B33" i="59"/>
  <c r="E32" i="59"/>
  <c r="D29" i="59"/>
  <c r="C33" i="59" s="1"/>
  <c r="C29" i="59"/>
  <c r="B29" i="59"/>
  <c r="E28" i="59"/>
  <c r="E27" i="59"/>
  <c r="E26" i="59"/>
  <c r="E25" i="59"/>
  <c r="E24" i="59"/>
  <c r="D33" i="59" l="1"/>
  <c r="E33" i="59" s="1"/>
  <c r="E29" i="59"/>
  <c r="E2" i="58"/>
  <c r="E3" i="58"/>
  <c r="E4" i="58"/>
  <c r="E5" i="58"/>
  <c r="E6" i="58"/>
  <c r="E7" i="58"/>
  <c r="E8" i="58"/>
  <c r="E9" i="58"/>
  <c r="E10" i="58"/>
  <c r="E11" i="58"/>
  <c r="E12" i="58"/>
  <c r="E13" i="58"/>
  <c r="E14" i="58"/>
  <c r="E15" i="58"/>
  <c r="E16" i="58"/>
  <c r="E17" i="58"/>
  <c r="E18" i="58"/>
  <c r="E19" i="58"/>
  <c r="E20" i="58"/>
  <c r="E21" i="58"/>
  <c r="B33" i="58"/>
  <c r="E32" i="58"/>
  <c r="D29" i="58"/>
  <c r="C33" i="58" s="1"/>
  <c r="C29" i="58"/>
  <c r="B29" i="58"/>
  <c r="E28" i="58"/>
  <c r="E27" i="58"/>
  <c r="E26" i="58"/>
  <c r="E25" i="58"/>
  <c r="E24" i="58"/>
  <c r="E23" i="58"/>
  <c r="E22" i="58"/>
  <c r="E29" i="58" l="1"/>
  <c r="D33" i="58"/>
  <c r="E33" i="58" s="1"/>
  <c r="E3" i="57"/>
  <c r="E4" i="57"/>
  <c r="E5" i="57"/>
  <c r="E6" i="57"/>
  <c r="E7" i="57"/>
  <c r="E8" i="57"/>
  <c r="E9" i="57"/>
  <c r="E10" i="57"/>
  <c r="E11" i="57"/>
  <c r="E12" i="57"/>
  <c r="E13" i="57"/>
  <c r="E14" i="57"/>
  <c r="E15" i="57"/>
  <c r="E16" i="57"/>
  <c r="E17" i="57"/>
  <c r="E18" i="57"/>
  <c r="E19" i="57"/>
  <c r="E20" i="57"/>
  <c r="E21" i="57"/>
  <c r="E22" i="57"/>
  <c r="E23" i="57"/>
  <c r="B33" i="57"/>
  <c r="E32" i="57"/>
  <c r="D29" i="57"/>
  <c r="C33" i="57" s="1"/>
  <c r="C29" i="57"/>
  <c r="E29" i="57" s="1"/>
  <c r="B29" i="57"/>
  <c r="E28" i="57"/>
  <c r="E27" i="57"/>
  <c r="E26" i="57"/>
  <c r="E25" i="57"/>
  <c r="E24" i="57"/>
  <c r="E2" i="57"/>
  <c r="B33" i="56"/>
  <c r="E32" i="56"/>
  <c r="D29" i="56"/>
  <c r="C33" i="56" s="1"/>
  <c r="C29" i="56"/>
  <c r="E29" i="56" s="1"/>
  <c r="B29" i="56"/>
  <c r="E28" i="56"/>
  <c r="E27" i="56"/>
  <c r="E26" i="56"/>
  <c r="E25" i="56"/>
  <c r="E24" i="56"/>
  <c r="E23" i="56"/>
  <c r="E22" i="56"/>
  <c r="E21" i="56"/>
  <c r="E20" i="56"/>
  <c r="E19" i="56"/>
  <c r="E18" i="56"/>
  <c r="E17" i="56"/>
  <c r="E16" i="56"/>
  <c r="E15" i="56"/>
  <c r="E14" i="56"/>
  <c r="E13" i="56"/>
  <c r="E12" i="56"/>
  <c r="E11" i="56"/>
  <c r="E10" i="56"/>
  <c r="E9" i="56"/>
  <c r="E8" i="56"/>
  <c r="E7" i="56"/>
  <c r="E6" i="56"/>
  <c r="E5" i="56"/>
  <c r="E4" i="56"/>
  <c r="E3" i="56"/>
  <c r="E2" i="56"/>
  <c r="E2" i="55"/>
  <c r="E3" i="55"/>
  <c r="E4" i="55"/>
  <c r="E5" i="55"/>
  <c r="E6" i="55"/>
  <c r="E7" i="55"/>
  <c r="E8" i="55"/>
  <c r="E9" i="55"/>
  <c r="E10" i="55"/>
  <c r="E11" i="55"/>
  <c r="E12" i="55"/>
  <c r="E13" i="55"/>
  <c r="E14" i="55"/>
  <c r="E15" i="55"/>
  <c r="E16" i="55"/>
  <c r="E17" i="55"/>
  <c r="E18" i="55"/>
  <c r="E19" i="55"/>
  <c r="E20" i="55"/>
  <c r="E21" i="55"/>
  <c r="E22" i="55"/>
  <c r="E23" i="55"/>
  <c r="B33" i="55"/>
  <c r="E32" i="55"/>
  <c r="D29" i="55"/>
  <c r="C33" i="55" s="1"/>
  <c r="D33" i="55" s="1"/>
  <c r="E33" i="55" s="1"/>
  <c r="C29" i="55"/>
  <c r="B29" i="55"/>
  <c r="E28" i="55"/>
  <c r="E27" i="55"/>
  <c r="E26" i="55"/>
  <c r="E25" i="55"/>
  <c r="E24" i="55"/>
  <c r="B33" i="54"/>
  <c r="E32" i="54"/>
  <c r="D29" i="54"/>
  <c r="C33" i="54" s="1"/>
  <c r="C29" i="54"/>
  <c r="B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6" i="54"/>
  <c r="E15" i="54"/>
  <c r="E14" i="54"/>
  <c r="E13" i="54"/>
  <c r="E12" i="54"/>
  <c r="E11" i="54"/>
  <c r="E10" i="54"/>
  <c r="E9" i="54"/>
  <c r="E8" i="54"/>
  <c r="E7" i="54"/>
  <c r="E6" i="54"/>
  <c r="E5" i="54"/>
  <c r="E4" i="54"/>
  <c r="E3" i="54"/>
  <c r="E2" i="54"/>
  <c r="E7" i="53"/>
  <c r="E2" i="53"/>
  <c r="E3" i="53"/>
  <c r="E4" i="53"/>
  <c r="E5" i="53"/>
  <c r="E6" i="53"/>
  <c r="E8" i="53"/>
  <c r="E9" i="53"/>
  <c r="E10" i="53"/>
  <c r="E11" i="53"/>
  <c r="E12" i="53"/>
  <c r="E13" i="53"/>
  <c r="E14" i="53"/>
  <c r="E15" i="53"/>
  <c r="E16" i="53"/>
  <c r="E17" i="53"/>
  <c r="E18" i="53"/>
  <c r="E19" i="53"/>
  <c r="E20" i="53"/>
  <c r="E21" i="53"/>
  <c r="E22" i="53"/>
  <c r="B33" i="53"/>
  <c r="E32" i="53"/>
  <c r="D29" i="53"/>
  <c r="C33" i="53" s="1"/>
  <c r="C29" i="53"/>
  <c r="B29" i="53"/>
  <c r="E28" i="53"/>
  <c r="E27" i="53"/>
  <c r="E26" i="53"/>
  <c r="E25" i="53"/>
  <c r="E24" i="53"/>
  <c r="E23" i="53"/>
  <c r="B33" i="52"/>
  <c r="E32" i="52"/>
  <c r="D29" i="52"/>
  <c r="C33" i="52" s="1"/>
  <c r="C29" i="52"/>
  <c r="B29" i="52"/>
  <c r="E28" i="52"/>
  <c r="E27" i="52"/>
  <c r="E26" i="52"/>
  <c r="E25" i="52"/>
  <c r="E24" i="52"/>
  <c r="E23" i="52"/>
  <c r="E22" i="52"/>
  <c r="E21" i="52"/>
  <c r="E20" i="52"/>
  <c r="E19" i="52"/>
  <c r="E18" i="52"/>
  <c r="E17" i="52"/>
  <c r="E16" i="52"/>
  <c r="E15" i="52"/>
  <c r="E14" i="52"/>
  <c r="E13" i="52"/>
  <c r="E12" i="52"/>
  <c r="E11" i="52"/>
  <c r="E10" i="52"/>
  <c r="E9" i="52"/>
  <c r="E8" i="52"/>
  <c r="E7" i="52"/>
  <c r="E6" i="52"/>
  <c r="E5" i="52"/>
  <c r="E4" i="52"/>
  <c r="E3" i="52"/>
  <c r="E2" i="52"/>
  <c r="B33" i="51"/>
  <c r="E32" i="51"/>
  <c r="D29" i="51"/>
  <c r="C33" i="51" s="1"/>
  <c r="C29" i="51"/>
  <c r="B29" i="51"/>
  <c r="E28" i="51"/>
  <c r="E27" i="51"/>
  <c r="E26" i="51"/>
  <c r="E25" i="51"/>
  <c r="E24" i="51"/>
  <c r="E23" i="51"/>
  <c r="E22" i="51"/>
  <c r="E21" i="51"/>
  <c r="E20" i="51"/>
  <c r="E19" i="51"/>
  <c r="E18" i="51"/>
  <c r="E17" i="51"/>
  <c r="E16" i="51"/>
  <c r="E15" i="51"/>
  <c r="E14" i="51"/>
  <c r="E13" i="51"/>
  <c r="E12" i="51"/>
  <c r="E11" i="51"/>
  <c r="E10" i="51"/>
  <c r="E9" i="51"/>
  <c r="E8" i="51"/>
  <c r="E7" i="51"/>
  <c r="E6" i="51"/>
  <c r="E5" i="51"/>
  <c r="E4" i="51"/>
  <c r="E3" i="51"/>
  <c r="E2" i="51"/>
  <c r="B33" i="50"/>
  <c r="E32" i="50"/>
  <c r="D29" i="50"/>
  <c r="C33" i="50" s="1"/>
  <c r="C29" i="50"/>
  <c r="B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E11" i="50"/>
  <c r="E10" i="50"/>
  <c r="E9" i="50"/>
  <c r="E8" i="50"/>
  <c r="E7" i="50"/>
  <c r="E6" i="50"/>
  <c r="E5" i="50"/>
  <c r="E4" i="50"/>
  <c r="E3" i="50"/>
  <c r="E2" i="50"/>
  <c r="B29" i="49"/>
  <c r="E8" i="49"/>
  <c r="B33" i="49"/>
  <c r="E32" i="49"/>
  <c r="D29" i="49"/>
  <c r="C33" i="49" s="1"/>
  <c r="C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E13" i="49"/>
  <c r="E12" i="49"/>
  <c r="E11" i="49"/>
  <c r="E10" i="49"/>
  <c r="E9" i="49"/>
  <c r="E7" i="49"/>
  <c r="E6" i="49"/>
  <c r="E5" i="49"/>
  <c r="E4" i="49"/>
  <c r="E3" i="49"/>
  <c r="E2" i="49"/>
  <c r="C33" i="48"/>
  <c r="F32" i="48"/>
  <c r="D29" i="48"/>
  <c r="D33" i="48" s="1"/>
  <c r="C29" i="48"/>
  <c r="B29" i="48"/>
  <c r="E28" i="48"/>
  <c r="E27" i="48"/>
  <c r="E26" i="48"/>
  <c r="E25" i="48"/>
  <c r="E24" i="48"/>
  <c r="E23" i="48"/>
  <c r="E22" i="48"/>
  <c r="E21" i="48"/>
  <c r="E20" i="48"/>
  <c r="E19" i="48"/>
  <c r="E18" i="48"/>
  <c r="E17" i="48"/>
  <c r="E16" i="48"/>
  <c r="E15" i="48"/>
  <c r="E14" i="48"/>
  <c r="E13" i="48"/>
  <c r="E12" i="48"/>
  <c r="E11" i="48"/>
  <c r="E10" i="48"/>
  <c r="E9" i="48"/>
  <c r="E8" i="48"/>
  <c r="E7" i="48"/>
  <c r="E6" i="48"/>
  <c r="E5" i="48"/>
  <c r="E4" i="48"/>
  <c r="E3" i="48"/>
  <c r="E2" i="48"/>
  <c r="C33" i="47"/>
  <c r="F32" i="47"/>
  <c r="D29" i="47"/>
  <c r="D33" i="47" s="1"/>
  <c r="C29" i="47"/>
  <c r="B29" i="47"/>
  <c r="E28" i="47"/>
  <c r="E27" i="47"/>
  <c r="E26" i="47"/>
  <c r="E25" i="47"/>
  <c r="E24" i="47"/>
  <c r="E23" i="47"/>
  <c r="E22" i="47"/>
  <c r="E21" i="47"/>
  <c r="E20" i="47"/>
  <c r="E19" i="47"/>
  <c r="E18" i="47"/>
  <c r="E17" i="47"/>
  <c r="E16" i="47"/>
  <c r="E15" i="47"/>
  <c r="E14" i="47"/>
  <c r="E13" i="47"/>
  <c r="E12" i="47"/>
  <c r="E11" i="47"/>
  <c r="E10" i="47"/>
  <c r="E9" i="47"/>
  <c r="E8" i="47"/>
  <c r="E7" i="47"/>
  <c r="E6" i="47"/>
  <c r="E5" i="47"/>
  <c r="E4" i="47"/>
  <c r="E3" i="47"/>
  <c r="E2" i="47"/>
  <c r="C33" i="46"/>
  <c r="F32" i="46"/>
  <c r="D29" i="46"/>
  <c r="D33" i="46" s="1"/>
  <c r="C29" i="46"/>
  <c r="B29" i="46"/>
  <c r="E28" i="46"/>
  <c r="E27" i="46"/>
  <c r="E26" i="46"/>
  <c r="E25" i="46"/>
  <c r="E24" i="46"/>
  <c r="E23" i="46"/>
  <c r="E22" i="46"/>
  <c r="E21" i="46"/>
  <c r="E20" i="46"/>
  <c r="E19" i="46"/>
  <c r="E18" i="46"/>
  <c r="E17" i="46"/>
  <c r="E16" i="46"/>
  <c r="E15" i="46"/>
  <c r="E14" i="46"/>
  <c r="E13" i="46"/>
  <c r="E12" i="46"/>
  <c r="E11" i="46"/>
  <c r="E10" i="46"/>
  <c r="E9" i="46"/>
  <c r="E8" i="46"/>
  <c r="E7" i="46"/>
  <c r="E6" i="46"/>
  <c r="E5" i="46"/>
  <c r="E4" i="46"/>
  <c r="E3" i="46"/>
  <c r="E2" i="46"/>
  <c r="C33" i="45"/>
  <c r="F32" i="45"/>
  <c r="D29" i="45"/>
  <c r="D33" i="45" s="1"/>
  <c r="C29" i="45"/>
  <c r="B29" i="45"/>
  <c r="E28" i="45"/>
  <c r="E27" i="45"/>
  <c r="E26" i="45"/>
  <c r="E25" i="45"/>
  <c r="E24" i="45"/>
  <c r="E23" i="45"/>
  <c r="E22" i="45"/>
  <c r="E21" i="45"/>
  <c r="E20" i="45"/>
  <c r="E19" i="45"/>
  <c r="E18" i="45"/>
  <c r="E17" i="45"/>
  <c r="E16" i="45"/>
  <c r="E15" i="45"/>
  <c r="E14" i="45"/>
  <c r="E13" i="45"/>
  <c r="E12" i="45"/>
  <c r="E11" i="45"/>
  <c r="E10" i="45"/>
  <c r="E9" i="45"/>
  <c r="E8" i="45"/>
  <c r="E7" i="45"/>
  <c r="E6" i="45"/>
  <c r="E5" i="45"/>
  <c r="E4" i="45"/>
  <c r="E3" i="45"/>
  <c r="E2" i="45"/>
  <c r="C33" i="44"/>
  <c r="F32" i="44"/>
  <c r="D29" i="44"/>
  <c r="D33" i="44" s="1"/>
  <c r="C29" i="44"/>
  <c r="B29" i="44"/>
  <c r="E28" i="44"/>
  <c r="E27" i="44"/>
  <c r="E26" i="44"/>
  <c r="E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E12" i="44"/>
  <c r="E11" i="44"/>
  <c r="E10" i="44"/>
  <c r="E9" i="44"/>
  <c r="E8" i="44"/>
  <c r="E7" i="44"/>
  <c r="E6" i="44"/>
  <c r="E5" i="44"/>
  <c r="E4" i="44"/>
  <c r="E3" i="44"/>
  <c r="E2" i="44"/>
  <c r="C33" i="43"/>
  <c r="F32" i="43"/>
  <c r="D29" i="43"/>
  <c r="D33" i="43" s="1"/>
  <c r="C29" i="43"/>
  <c r="B29" i="43"/>
  <c r="E28" i="43"/>
  <c r="E27" i="43"/>
  <c r="E26" i="43"/>
  <c r="E25" i="43"/>
  <c r="E24" i="43"/>
  <c r="E23" i="43"/>
  <c r="E22" i="43"/>
  <c r="E21" i="43"/>
  <c r="E20" i="43"/>
  <c r="E19" i="43"/>
  <c r="E18" i="43"/>
  <c r="E17" i="43"/>
  <c r="E16" i="43"/>
  <c r="E15" i="43"/>
  <c r="E14" i="43"/>
  <c r="E13" i="43"/>
  <c r="E12" i="43"/>
  <c r="E11" i="43"/>
  <c r="E10" i="43"/>
  <c r="E9" i="43"/>
  <c r="E8" i="43"/>
  <c r="E7" i="43"/>
  <c r="E6" i="43"/>
  <c r="E5" i="43"/>
  <c r="E4" i="43"/>
  <c r="E3" i="43"/>
  <c r="E2" i="43"/>
  <c r="C33" i="42"/>
  <c r="F32" i="42"/>
  <c r="D29" i="42"/>
  <c r="D33" i="42" s="1"/>
  <c r="C29" i="42"/>
  <c r="B29" i="42"/>
  <c r="E28" i="42"/>
  <c r="E27" i="42"/>
  <c r="E26" i="42"/>
  <c r="E25" i="42"/>
  <c r="E24" i="42"/>
  <c r="E23" i="42"/>
  <c r="E22" i="42"/>
  <c r="E21" i="42"/>
  <c r="E20" i="42"/>
  <c r="E19" i="42"/>
  <c r="E18" i="42"/>
  <c r="E17" i="42"/>
  <c r="E16" i="42"/>
  <c r="E15" i="42"/>
  <c r="E14" i="42"/>
  <c r="E13" i="42"/>
  <c r="E12" i="42"/>
  <c r="E11" i="42"/>
  <c r="E10" i="42"/>
  <c r="E9" i="42"/>
  <c r="E8" i="42"/>
  <c r="E7" i="42"/>
  <c r="E6" i="42"/>
  <c r="E5" i="42"/>
  <c r="E4" i="42"/>
  <c r="E3" i="42"/>
  <c r="E2" i="42"/>
  <c r="C33" i="41"/>
  <c r="F32" i="41"/>
  <c r="D29" i="41"/>
  <c r="D33" i="41" s="1"/>
  <c r="C29" i="41"/>
  <c r="B29" i="41"/>
  <c r="E28" i="41"/>
  <c r="E27" i="41"/>
  <c r="E26" i="41"/>
  <c r="E25" i="41"/>
  <c r="E24" i="41"/>
  <c r="E23" i="41"/>
  <c r="E22" i="41"/>
  <c r="E21" i="41"/>
  <c r="E20" i="41"/>
  <c r="E19" i="41"/>
  <c r="E18" i="41"/>
  <c r="E17" i="41"/>
  <c r="E16" i="41"/>
  <c r="E15" i="41"/>
  <c r="E14" i="41"/>
  <c r="E13" i="41"/>
  <c r="E12" i="41"/>
  <c r="E11" i="41"/>
  <c r="E10" i="41"/>
  <c r="E9" i="41"/>
  <c r="E8" i="41"/>
  <c r="E7" i="41"/>
  <c r="E6" i="41"/>
  <c r="E5" i="41"/>
  <c r="E4" i="41"/>
  <c r="E3" i="41"/>
  <c r="E2" i="41"/>
  <c r="C33" i="40"/>
  <c r="F32" i="40"/>
  <c r="D29" i="40"/>
  <c r="D33" i="40" s="1"/>
  <c r="C29" i="40"/>
  <c r="B29" i="40"/>
  <c r="E28" i="40"/>
  <c r="E27" i="40"/>
  <c r="E26" i="40"/>
  <c r="E25" i="40"/>
  <c r="E24" i="40"/>
  <c r="E23" i="40"/>
  <c r="E22" i="40"/>
  <c r="E21" i="40"/>
  <c r="E20" i="40"/>
  <c r="E19" i="40"/>
  <c r="E18" i="40"/>
  <c r="E17" i="40"/>
  <c r="E16" i="40"/>
  <c r="E15" i="40"/>
  <c r="E14" i="40"/>
  <c r="E13" i="40"/>
  <c r="E12" i="40"/>
  <c r="E11" i="40"/>
  <c r="E10" i="40"/>
  <c r="E9" i="40"/>
  <c r="E8" i="40"/>
  <c r="E7" i="40"/>
  <c r="E6" i="40"/>
  <c r="E5" i="40"/>
  <c r="E4" i="40"/>
  <c r="E3" i="40"/>
  <c r="E2" i="40"/>
  <c r="C33" i="39"/>
  <c r="F32" i="39"/>
  <c r="D29" i="39"/>
  <c r="D33" i="39" s="1"/>
  <c r="C29" i="39"/>
  <c r="B29" i="39"/>
  <c r="E28" i="39"/>
  <c r="E27" i="39"/>
  <c r="E26" i="39"/>
  <c r="E25" i="39"/>
  <c r="E24" i="39"/>
  <c r="E23" i="39"/>
  <c r="E22" i="39"/>
  <c r="E21" i="39"/>
  <c r="E20" i="39"/>
  <c r="E19" i="39"/>
  <c r="E18" i="39"/>
  <c r="E17" i="39"/>
  <c r="E16" i="39"/>
  <c r="E15" i="39"/>
  <c r="E14" i="39"/>
  <c r="E13" i="39"/>
  <c r="E12" i="39"/>
  <c r="E11" i="39"/>
  <c r="E10" i="39"/>
  <c r="E9" i="39"/>
  <c r="E8" i="39"/>
  <c r="E7" i="39"/>
  <c r="E6" i="39"/>
  <c r="E5" i="39"/>
  <c r="E4" i="39"/>
  <c r="E3" i="39"/>
  <c r="E2" i="39"/>
  <c r="C33" i="38"/>
  <c r="F32" i="38"/>
  <c r="D29" i="38"/>
  <c r="D33" i="38" s="1"/>
  <c r="C29" i="38"/>
  <c r="B29" i="38"/>
  <c r="E28" i="38"/>
  <c r="E27" i="38"/>
  <c r="E26" i="38"/>
  <c r="E25" i="38"/>
  <c r="E24" i="38"/>
  <c r="E23" i="38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6" i="38"/>
  <c r="E5" i="38"/>
  <c r="E4" i="38"/>
  <c r="E3" i="38"/>
  <c r="E2" i="38"/>
  <c r="C33" i="37"/>
  <c r="F32" i="37"/>
  <c r="D29" i="37"/>
  <c r="D33" i="37" s="1"/>
  <c r="C29" i="37"/>
  <c r="B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C33" i="36"/>
  <c r="F32" i="36"/>
  <c r="D29" i="36"/>
  <c r="D33" i="36" s="1"/>
  <c r="C29" i="36"/>
  <c r="B29" i="36"/>
  <c r="E28" i="36"/>
  <c r="E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E11" i="36"/>
  <c r="E10" i="36"/>
  <c r="E9" i="36"/>
  <c r="E8" i="36"/>
  <c r="E7" i="36"/>
  <c r="E6" i="36"/>
  <c r="E5" i="36"/>
  <c r="E4" i="36"/>
  <c r="E3" i="36"/>
  <c r="E2" i="36"/>
  <c r="C33" i="34"/>
  <c r="F32" i="34"/>
  <c r="D29" i="34"/>
  <c r="D33" i="34" s="1"/>
  <c r="C29" i="34"/>
  <c r="B29" i="34"/>
  <c r="E28" i="34"/>
  <c r="E27" i="34"/>
  <c r="E26" i="34"/>
  <c r="E25" i="34"/>
  <c r="E24" i="34"/>
  <c r="E23" i="34"/>
  <c r="E22" i="34"/>
  <c r="E21" i="34"/>
  <c r="E20" i="34"/>
  <c r="E19" i="34"/>
  <c r="E18" i="34"/>
  <c r="E17" i="34"/>
  <c r="E16" i="34"/>
  <c r="E15" i="34"/>
  <c r="E14" i="34"/>
  <c r="E13" i="34"/>
  <c r="E12" i="34"/>
  <c r="E11" i="34"/>
  <c r="E10" i="34"/>
  <c r="E9" i="34"/>
  <c r="E8" i="34"/>
  <c r="E7" i="34"/>
  <c r="E6" i="34"/>
  <c r="E5" i="34"/>
  <c r="E4" i="34"/>
  <c r="E3" i="34"/>
  <c r="E2" i="34"/>
  <c r="C33" i="33"/>
  <c r="F32" i="33"/>
  <c r="D29" i="33"/>
  <c r="D33" i="33" s="1"/>
  <c r="C29" i="33"/>
  <c r="B29" i="33"/>
  <c r="E28" i="33"/>
  <c r="E27" i="33"/>
  <c r="E26" i="33"/>
  <c r="E25" i="33"/>
  <c r="E24" i="33"/>
  <c r="E23" i="33"/>
  <c r="E22" i="33"/>
  <c r="E21" i="33"/>
  <c r="E20" i="33"/>
  <c r="E19" i="33"/>
  <c r="E18" i="33"/>
  <c r="E17" i="33"/>
  <c r="E16" i="33"/>
  <c r="E15" i="33"/>
  <c r="E14" i="33"/>
  <c r="E13" i="33"/>
  <c r="E12" i="33"/>
  <c r="E11" i="33"/>
  <c r="E10" i="33"/>
  <c r="E9" i="33"/>
  <c r="E8" i="33"/>
  <c r="E7" i="33"/>
  <c r="E6" i="33"/>
  <c r="E5" i="33"/>
  <c r="E4" i="33"/>
  <c r="E3" i="33"/>
  <c r="E2" i="33"/>
  <c r="E21" i="30"/>
  <c r="C33" i="31"/>
  <c r="F32" i="31"/>
  <c r="D29" i="31"/>
  <c r="C29" i="31"/>
  <c r="B29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3" i="31"/>
  <c r="E12" i="31"/>
  <c r="E11" i="31"/>
  <c r="E10" i="31"/>
  <c r="E9" i="31"/>
  <c r="E8" i="31"/>
  <c r="E7" i="31"/>
  <c r="E6" i="31"/>
  <c r="E5" i="31"/>
  <c r="E4" i="31"/>
  <c r="E3" i="31"/>
  <c r="E2" i="31"/>
  <c r="C33" i="30"/>
  <c r="F32" i="30"/>
  <c r="D29" i="30"/>
  <c r="C29" i="30"/>
  <c r="B29" i="30"/>
  <c r="E28" i="30"/>
  <c r="E27" i="30"/>
  <c r="E26" i="30"/>
  <c r="E25" i="30"/>
  <c r="E24" i="30"/>
  <c r="E23" i="30"/>
  <c r="E22" i="30"/>
  <c r="E20" i="30"/>
  <c r="E19" i="30"/>
  <c r="E18" i="30"/>
  <c r="E17" i="30"/>
  <c r="E16" i="30"/>
  <c r="E15" i="30"/>
  <c r="E14" i="30"/>
  <c r="E13" i="30"/>
  <c r="E12" i="30"/>
  <c r="E11" i="30"/>
  <c r="E10" i="30"/>
  <c r="E9" i="30"/>
  <c r="E8" i="30"/>
  <c r="E7" i="30"/>
  <c r="E6" i="30"/>
  <c r="E5" i="30"/>
  <c r="E4" i="30"/>
  <c r="E3" i="30"/>
  <c r="E2" i="30"/>
  <c r="E21" i="29"/>
  <c r="E22" i="29"/>
  <c r="E23" i="29"/>
  <c r="C33" i="29"/>
  <c r="F32" i="29"/>
  <c r="D29" i="29"/>
  <c r="D33" i="29" s="1"/>
  <c r="C29" i="29"/>
  <c r="B29" i="29"/>
  <c r="E28" i="29"/>
  <c r="E27" i="29"/>
  <c r="E26" i="29"/>
  <c r="E25" i="29"/>
  <c r="E24" i="29"/>
  <c r="E20" i="29"/>
  <c r="E19" i="29"/>
  <c r="E18" i="29"/>
  <c r="E17" i="29"/>
  <c r="E16" i="29"/>
  <c r="E15" i="29"/>
  <c r="E14" i="29"/>
  <c r="E13" i="29"/>
  <c r="E12" i="29"/>
  <c r="E11" i="29"/>
  <c r="E10" i="29"/>
  <c r="E9" i="29"/>
  <c r="E8" i="29"/>
  <c r="E7" i="29"/>
  <c r="E6" i="29"/>
  <c r="E5" i="29"/>
  <c r="E4" i="29"/>
  <c r="E3" i="29"/>
  <c r="E2" i="29"/>
  <c r="C33" i="28"/>
  <c r="F32" i="28"/>
  <c r="D29" i="28"/>
  <c r="D33" i="28" s="1"/>
  <c r="C29" i="28"/>
  <c r="B29" i="28"/>
  <c r="E28" i="28"/>
  <c r="E27" i="28"/>
  <c r="E26" i="28"/>
  <c r="E25" i="28"/>
  <c r="E24" i="28"/>
  <c r="E23" i="28"/>
  <c r="E22" i="28"/>
  <c r="E21" i="28"/>
  <c r="E20" i="28"/>
  <c r="E19" i="28"/>
  <c r="E18" i="28"/>
  <c r="E17" i="28"/>
  <c r="E16" i="28"/>
  <c r="E15" i="28"/>
  <c r="E14" i="28"/>
  <c r="E13" i="28"/>
  <c r="E12" i="28"/>
  <c r="E11" i="28"/>
  <c r="E10" i="28"/>
  <c r="E9" i="28"/>
  <c r="E8" i="28"/>
  <c r="E7" i="28"/>
  <c r="E6" i="28"/>
  <c r="E5" i="28"/>
  <c r="E4" i="28"/>
  <c r="E3" i="28"/>
  <c r="E2" i="28"/>
  <c r="C33" i="26"/>
  <c r="C33" i="27"/>
  <c r="F32" i="27"/>
  <c r="D29" i="27"/>
  <c r="C29" i="27"/>
  <c r="B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E6" i="27"/>
  <c r="E5" i="27"/>
  <c r="E4" i="27"/>
  <c r="E3" i="27"/>
  <c r="E2" i="27"/>
  <c r="E10" i="26"/>
  <c r="F32" i="26"/>
  <c r="D29" i="26"/>
  <c r="C29" i="26"/>
  <c r="B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9" i="26"/>
  <c r="E8" i="26"/>
  <c r="E7" i="26"/>
  <c r="E6" i="26"/>
  <c r="E5" i="26"/>
  <c r="E4" i="26"/>
  <c r="E3" i="26"/>
  <c r="E2" i="26"/>
  <c r="C33" i="25"/>
  <c r="F32" i="25"/>
  <c r="D29" i="25"/>
  <c r="D33" i="25" s="1"/>
  <c r="C29" i="25"/>
  <c r="B29" i="25"/>
  <c r="E28" i="25"/>
  <c r="E27" i="25"/>
  <c r="E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E13" i="25"/>
  <c r="E12" i="25"/>
  <c r="E11" i="25"/>
  <c r="E10" i="25"/>
  <c r="E9" i="25"/>
  <c r="E8" i="25"/>
  <c r="E7" i="25"/>
  <c r="E6" i="25"/>
  <c r="E5" i="25"/>
  <c r="E4" i="25"/>
  <c r="E3" i="25"/>
  <c r="E2" i="25"/>
  <c r="C33" i="24"/>
  <c r="F32" i="24"/>
  <c r="D29" i="24"/>
  <c r="D33" i="24" s="1"/>
  <c r="C29" i="24"/>
  <c r="B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E3" i="24"/>
  <c r="E2" i="24"/>
  <c r="C33" i="23"/>
  <c r="F32" i="23"/>
  <c r="D29" i="23"/>
  <c r="D33" i="23" s="1"/>
  <c r="C29" i="23"/>
  <c r="B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4" i="23"/>
  <c r="E3" i="23"/>
  <c r="E2" i="23"/>
  <c r="C33" i="22"/>
  <c r="F32" i="22"/>
  <c r="D29" i="22"/>
  <c r="D33" i="22" s="1"/>
  <c r="C29" i="22"/>
  <c r="B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E3" i="22"/>
  <c r="E2" i="22"/>
  <c r="C33" i="21"/>
  <c r="F32" i="21"/>
  <c r="D29" i="21"/>
  <c r="D33" i="21" s="1"/>
  <c r="C29" i="21"/>
  <c r="B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4" i="21"/>
  <c r="E3" i="21"/>
  <c r="E2" i="21"/>
  <c r="C33" i="20"/>
  <c r="F32" i="20"/>
  <c r="D29" i="20"/>
  <c r="D33" i="20" s="1"/>
  <c r="C29" i="20"/>
  <c r="B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C33" i="19"/>
  <c r="F32" i="19"/>
  <c r="D29" i="19"/>
  <c r="D33" i="19" s="1"/>
  <c r="C29" i="19"/>
  <c r="B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E3" i="19"/>
  <c r="E2" i="19"/>
  <c r="F213" i="15"/>
  <c r="C33" i="18"/>
  <c r="F32" i="18"/>
  <c r="D29" i="18"/>
  <c r="D33" i="18" s="1"/>
  <c r="C29" i="18"/>
  <c r="B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39" i="17"/>
  <c r="C39" i="17"/>
  <c r="C33" i="17"/>
  <c r="F32" i="17"/>
  <c r="D29" i="17"/>
  <c r="D33" i="17" s="1"/>
  <c r="C29" i="17"/>
  <c r="B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" i="17"/>
  <c r="E3" i="17"/>
  <c r="E2" i="17"/>
  <c r="D39" i="16"/>
  <c r="C39" i="16"/>
  <c r="C33" i="16"/>
  <c r="F32" i="16"/>
  <c r="D29" i="16"/>
  <c r="C29" i="16"/>
  <c r="B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" i="16"/>
  <c r="E3" i="16"/>
  <c r="E2" i="16"/>
  <c r="D39" i="14"/>
  <c r="C39" i="14"/>
  <c r="C33" i="14"/>
  <c r="F32" i="14"/>
  <c r="D29" i="14"/>
  <c r="D33" i="14" s="1"/>
  <c r="E33" i="14" s="1"/>
  <c r="F33" i="14" s="1"/>
  <c r="C29" i="14"/>
  <c r="B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E2" i="14"/>
  <c r="C33" i="13"/>
  <c r="D39" i="13"/>
  <c r="C39" i="13"/>
  <c r="F32" i="13"/>
  <c r="D29" i="13"/>
  <c r="D33" i="13" s="1"/>
  <c r="E33" i="13" s="1"/>
  <c r="F33" i="13" s="1"/>
  <c r="C29" i="13"/>
  <c r="B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E2" i="13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D39" i="12"/>
  <c r="C39" i="12"/>
  <c r="E39" i="12" s="1"/>
  <c r="F39" i="12" s="1"/>
  <c r="G39" i="12" s="1"/>
  <c r="F42" i="12" s="1"/>
  <c r="G42" i="12" s="1"/>
  <c r="C33" i="12"/>
  <c r="E32" i="12"/>
  <c r="E31" i="12"/>
  <c r="D29" i="12"/>
  <c r="C29" i="12"/>
  <c r="B29" i="12"/>
  <c r="E28" i="12"/>
  <c r="E27" i="12"/>
  <c r="E26" i="12"/>
  <c r="E25" i="12"/>
  <c r="E24" i="12"/>
  <c r="E23" i="12"/>
  <c r="E8" i="12"/>
  <c r="E7" i="12"/>
  <c r="E6" i="12"/>
  <c r="E5" i="12"/>
  <c r="E4" i="12"/>
  <c r="E3" i="12"/>
  <c r="E2" i="12"/>
  <c r="D39" i="11"/>
  <c r="C39" i="11"/>
  <c r="C33" i="11"/>
  <c r="E32" i="11"/>
  <c r="E31" i="11"/>
  <c r="D29" i="11"/>
  <c r="D33" i="11" s="1"/>
  <c r="C29" i="11"/>
  <c r="B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2" i="11"/>
  <c r="D39" i="10"/>
  <c r="C39" i="10"/>
  <c r="C33" i="10"/>
  <c r="E32" i="10"/>
  <c r="E31" i="10"/>
  <c r="D29" i="10"/>
  <c r="D33" i="10" s="1"/>
  <c r="C29" i="10"/>
  <c r="B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2" i="10"/>
  <c r="D39" i="9"/>
  <c r="C39" i="9"/>
  <c r="C33" i="9"/>
  <c r="E32" i="9"/>
  <c r="E31" i="9"/>
  <c r="D29" i="9"/>
  <c r="D33" i="9" s="1"/>
  <c r="C29" i="9"/>
  <c r="B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D39" i="8"/>
  <c r="C39" i="8"/>
  <c r="C33" i="8"/>
  <c r="E32" i="8"/>
  <c r="E31" i="8"/>
  <c r="D29" i="8"/>
  <c r="D33" i="8" s="1"/>
  <c r="C29" i="8"/>
  <c r="B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E2" i="8"/>
  <c r="D39" i="7"/>
  <c r="C39" i="7"/>
  <c r="C33" i="7"/>
  <c r="E32" i="7"/>
  <c r="E31" i="7"/>
  <c r="D29" i="7"/>
  <c r="D33" i="7" s="1"/>
  <c r="C29" i="7"/>
  <c r="B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" i="7"/>
  <c r="D39" i="6"/>
  <c r="C39" i="6"/>
  <c r="C33" i="6"/>
  <c r="E32" i="6"/>
  <c r="E31" i="6"/>
  <c r="D29" i="6"/>
  <c r="D33" i="6" s="1"/>
  <c r="C29" i="6"/>
  <c r="B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D39" i="5"/>
  <c r="C39" i="5"/>
  <c r="C33" i="5"/>
  <c r="E32" i="5"/>
  <c r="E31" i="5"/>
  <c r="D29" i="5"/>
  <c r="D33" i="5" s="1"/>
  <c r="C29" i="5"/>
  <c r="B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D39" i="4"/>
  <c r="C39" i="4"/>
  <c r="C33" i="4"/>
  <c r="E32" i="4"/>
  <c r="E31" i="4"/>
  <c r="D29" i="4"/>
  <c r="D33" i="4" s="1"/>
  <c r="C29" i="4"/>
  <c r="B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D39" i="3"/>
  <c r="C39" i="3"/>
  <c r="C33" i="3"/>
  <c r="E32" i="3"/>
  <c r="E31" i="3"/>
  <c r="D29" i="3"/>
  <c r="D33" i="3" s="1"/>
  <c r="C29" i="3"/>
  <c r="B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D39" i="2"/>
  <c r="C39" i="2"/>
  <c r="C33" i="2"/>
  <c r="E32" i="2"/>
  <c r="E31" i="2"/>
  <c r="D29" i="2"/>
  <c r="D33" i="2" s="1"/>
  <c r="C29" i="2"/>
  <c r="B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D39" i="1"/>
  <c r="C39" i="1"/>
  <c r="C33" i="1"/>
  <c r="E32" i="1"/>
  <c r="E31" i="1"/>
  <c r="D29" i="1"/>
  <c r="D33" i="1" s="1"/>
  <c r="C29" i="1"/>
  <c r="B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F32" i="12" l="1"/>
  <c r="E39" i="1"/>
  <c r="F39" i="1" s="1"/>
  <c r="G39" i="1" s="1"/>
  <c r="F42" i="1" s="1"/>
  <c r="G42" i="1" s="1"/>
  <c r="E33" i="3"/>
  <c r="E39" i="5"/>
  <c r="F39" i="5" s="1"/>
  <c r="G39" i="5" s="1"/>
  <c r="F42" i="5" s="1"/>
  <c r="G42" i="5" s="1"/>
  <c r="F32" i="10"/>
  <c r="E29" i="13"/>
  <c r="E29" i="1"/>
  <c r="E29" i="19"/>
  <c r="E29" i="20"/>
  <c r="E29" i="22"/>
  <c r="E29" i="23"/>
  <c r="E29" i="47"/>
  <c r="E29" i="48"/>
  <c r="E39" i="8"/>
  <c r="F39" i="8" s="1"/>
  <c r="G39" i="8" s="1"/>
  <c r="F42" i="8" s="1"/>
  <c r="G42" i="8" s="1"/>
  <c r="E29" i="46"/>
  <c r="D33" i="49"/>
  <c r="E33" i="49" s="1"/>
  <c r="F32" i="3"/>
  <c r="E29" i="5"/>
  <c r="E29" i="31"/>
  <c r="E29" i="33"/>
  <c r="E29" i="34"/>
  <c r="E29" i="2"/>
  <c r="E39" i="3"/>
  <c r="F39" i="3" s="1"/>
  <c r="G39" i="3" s="1"/>
  <c r="F42" i="3" s="1"/>
  <c r="G42" i="3" s="1"/>
  <c r="E29" i="29"/>
  <c r="E29" i="36"/>
  <c r="E39" i="6"/>
  <c r="F39" i="6" s="1"/>
  <c r="G39" i="6" s="1"/>
  <c r="F42" i="6" s="1"/>
  <c r="G42" i="6" s="1"/>
  <c r="E29" i="9"/>
  <c r="E33" i="18"/>
  <c r="F33" i="18" s="1"/>
  <c r="E29" i="25"/>
  <c r="E29" i="40"/>
  <c r="E29" i="8"/>
  <c r="E29" i="10"/>
  <c r="E29" i="17"/>
  <c r="E39" i="17"/>
  <c r="F39" i="17" s="1"/>
  <c r="G39" i="17" s="1"/>
  <c r="F42" i="17" s="1"/>
  <c r="G42" i="17" s="1"/>
  <c r="E29" i="41"/>
  <c r="E29" i="55"/>
  <c r="E39" i="11"/>
  <c r="F39" i="11" s="1"/>
  <c r="G39" i="11" s="1"/>
  <c r="F42" i="11" s="1"/>
  <c r="G42" i="11" s="1"/>
  <c r="E29" i="21"/>
  <c r="E29" i="24"/>
  <c r="E33" i="36"/>
  <c r="F33" i="36" s="1"/>
  <c r="E33" i="41"/>
  <c r="F33" i="41" s="1"/>
  <c r="E29" i="45"/>
  <c r="E33" i="5"/>
  <c r="F33" i="5" s="1"/>
  <c r="E33" i="7"/>
  <c r="F33" i="7" s="1"/>
  <c r="E33" i="9"/>
  <c r="F33" i="9" s="1"/>
  <c r="E29" i="28"/>
  <c r="E29" i="37"/>
  <c r="E29" i="44"/>
  <c r="E29" i="51"/>
  <c r="D33" i="54"/>
  <c r="E33" i="54" s="1"/>
  <c r="E29" i="54"/>
  <c r="E39" i="4"/>
  <c r="F39" i="4" s="1"/>
  <c r="G39" i="4" s="1"/>
  <c r="F42" i="4" s="1"/>
  <c r="G42" i="4" s="1"/>
  <c r="F32" i="5"/>
  <c r="E33" i="6"/>
  <c r="F33" i="6" s="1"/>
  <c r="F32" i="9"/>
  <c r="E29" i="14"/>
  <c r="E33" i="25"/>
  <c r="F33" i="25" s="1"/>
  <c r="E29" i="52"/>
  <c r="F32" i="6"/>
  <c r="E39" i="13"/>
  <c r="F39" i="13" s="1"/>
  <c r="G39" i="13" s="1"/>
  <c r="F42" i="13" s="1"/>
  <c r="G42" i="13" s="1"/>
  <c r="E29" i="18"/>
  <c r="E33" i="19"/>
  <c r="F33" i="19" s="1"/>
  <c r="E33" i="23"/>
  <c r="F33" i="23" s="1"/>
  <c r="E29" i="30"/>
  <c r="E33" i="40"/>
  <c r="F33" i="40" s="1"/>
  <c r="E33" i="44"/>
  <c r="F33" i="44" s="1"/>
  <c r="E33" i="47"/>
  <c r="F33" i="47" s="1"/>
  <c r="D33" i="52"/>
  <c r="E33" i="52" s="1"/>
  <c r="D33" i="57"/>
  <c r="E33" i="57" s="1"/>
  <c r="F32" i="2"/>
  <c r="E29" i="6"/>
  <c r="E39" i="16"/>
  <c r="F39" i="16" s="1"/>
  <c r="G39" i="16" s="1"/>
  <c r="F42" i="16" s="1"/>
  <c r="G42" i="16" s="1"/>
  <c r="E33" i="17"/>
  <c r="F33" i="17" s="1"/>
  <c r="E33" i="20"/>
  <c r="F33" i="20" s="1"/>
  <c r="E33" i="24"/>
  <c r="F33" i="24" s="1"/>
  <c r="E33" i="28"/>
  <c r="F33" i="28" s="1"/>
  <c r="D33" i="31"/>
  <c r="E33" i="31" s="1"/>
  <c r="F33" i="31" s="1"/>
  <c r="E33" i="48"/>
  <c r="F33" i="48" s="1"/>
  <c r="F32" i="8"/>
  <c r="E39" i="9"/>
  <c r="F39" i="9" s="1"/>
  <c r="G39" i="9" s="1"/>
  <c r="F42" i="9" s="1"/>
  <c r="G42" i="9" s="1"/>
  <c r="E33" i="10"/>
  <c r="F33" i="10" s="1"/>
  <c r="E39" i="10"/>
  <c r="F39" i="10" s="1"/>
  <c r="G39" i="10" s="1"/>
  <c r="F42" i="10" s="1"/>
  <c r="G42" i="10" s="1"/>
  <c r="F32" i="11"/>
  <c r="E39" i="14"/>
  <c r="F39" i="14" s="1"/>
  <c r="G39" i="14" s="1"/>
  <c r="F42" i="14" s="1"/>
  <c r="G42" i="14" s="1"/>
  <c r="E33" i="21"/>
  <c r="F33" i="21" s="1"/>
  <c r="E33" i="33"/>
  <c r="F33" i="33" s="1"/>
  <c r="E29" i="38"/>
  <c r="E33" i="38"/>
  <c r="F33" i="38" s="1"/>
  <c r="E29" i="42"/>
  <c r="E33" i="42"/>
  <c r="F33" i="42" s="1"/>
  <c r="E33" i="45"/>
  <c r="F33" i="45" s="1"/>
  <c r="E29" i="50"/>
  <c r="D33" i="50"/>
  <c r="E33" i="50" s="1"/>
  <c r="E29" i="53"/>
  <c r="E33" i="2"/>
  <c r="F33" i="2" s="1"/>
  <c r="E29" i="3"/>
  <c r="E39" i="7"/>
  <c r="F39" i="7" s="1"/>
  <c r="G39" i="7" s="1"/>
  <c r="F42" i="7" s="1"/>
  <c r="G42" i="7" s="1"/>
  <c r="E33" i="22"/>
  <c r="F33" i="22" s="1"/>
  <c r="E33" i="29"/>
  <c r="F33" i="29" s="1"/>
  <c r="D33" i="30"/>
  <c r="E33" i="30" s="1"/>
  <c r="F33" i="30" s="1"/>
  <c r="E33" i="34"/>
  <c r="F33" i="34" s="1"/>
  <c r="E29" i="39"/>
  <c r="E33" i="39"/>
  <c r="F33" i="39" s="1"/>
  <c r="E29" i="43"/>
  <c r="E33" i="43"/>
  <c r="F33" i="43" s="1"/>
  <c r="E33" i="46"/>
  <c r="F33" i="46" s="1"/>
  <c r="D33" i="51"/>
  <c r="E33" i="51" s="1"/>
  <c r="D33" i="12"/>
  <c r="E33" i="12" s="1"/>
  <c r="F33" i="12" s="1"/>
  <c r="E29" i="12"/>
  <c r="E29" i="4"/>
  <c r="F32" i="4"/>
  <c r="F32" i="7"/>
  <c r="D33" i="26"/>
  <c r="E33" i="26" s="1"/>
  <c r="F33" i="26" s="1"/>
  <c r="E29" i="26"/>
  <c r="D33" i="16"/>
  <c r="E33" i="16" s="1"/>
  <c r="F33" i="16" s="1"/>
  <c r="E29" i="16"/>
  <c r="E29" i="49"/>
  <c r="F32" i="1"/>
  <c r="E33" i="1"/>
  <c r="F33" i="1" s="1"/>
  <c r="E39" i="2"/>
  <c r="F39" i="2" s="1"/>
  <c r="G39" i="2" s="1"/>
  <c r="F42" i="2" s="1"/>
  <c r="G42" i="2" s="1"/>
  <c r="E33" i="4"/>
  <c r="F33" i="4" s="1"/>
  <c r="E29" i="7"/>
  <c r="E33" i="8"/>
  <c r="F33" i="8" s="1"/>
  <c r="E29" i="11"/>
  <c r="E33" i="11"/>
  <c r="F33" i="11" s="1"/>
  <c r="D33" i="27"/>
  <c r="E33" i="27" s="1"/>
  <c r="F33" i="27" s="1"/>
  <c r="E29" i="27"/>
  <c r="E33" i="37"/>
  <c r="F33" i="37" s="1"/>
  <c r="D33" i="53"/>
  <c r="E33" i="53" s="1"/>
  <c r="D33" i="56"/>
  <c r="E33" i="56" s="1"/>
  <c r="F33" i="3" l="1"/>
</calcChain>
</file>

<file path=xl/sharedStrings.xml><?xml version="1.0" encoding="utf-8"?>
<sst xmlns="http://schemas.openxmlformats.org/spreadsheetml/2006/main" count="5541" uniqueCount="1288">
  <si>
    <t>Ｃｏ</t>
  </si>
  <si>
    <t>NiLMEｾﾂﾙﾒﾝﾄ</t>
  </si>
  <si>
    <t>US　$　TTS</t>
  </si>
  <si>
    <t>Ｎｉ　円換算</t>
  </si>
  <si>
    <t>中間平均</t>
  </si>
  <si>
    <t>在庫</t>
  </si>
  <si>
    <t>9/2</t>
    <phoneticPr fontId="2"/>
  </si>
  <si>
    <t>9/3</t>
    <phoneticPr fontId="2"/>
  </si>
  <si>
    <t>9/4</t>
  </si>
  <si>
    <t>9/5</t>
  </si>
  <si>
    <t>9/6</t>
  </si>
  <si>
    <t>9/9</t>
    <phoneticPr fontId="2"/>
  </si>
  <si>
    <t>9/10</t>
  </si>
  <si>
    <t>9/11</t>
  </si>
  <si>
    <t>9/12</t>
  </si>
  <si>
    <t>9/13</t>
  </si>
  <si>
    <t>9/16</t>
    <phoneticPr fontId="2"/>
  </si>
  <si>
    <t>9/17</t>
  </si>
  <si>
    <t>9/18</t>
  </si>
  <si>
    <t>9/19</t>
  </si>
  <si>
    <t>9/20</t>
    <phoneticPr fontId="2"/>
  </si>
  <si>
    <t>9/23</t>
    <phoneticPr fontId="2"/>
  </si>
  <si>
    <t>9/24</t>
    <phoneticPr fontId="2"/>
  </si>
  <si>
    <t>9/25</t>
  </si>
  <si>
    <t>9/26</t>
  </si>
  <si>
    <t>9/27</t>
  </si>
  <si>
    <t>9/30</t>
    <phoneticPr fontId="2"/>
  </si>
  <si>
    <t/>
  </si>
  <si>
    <t>平均</t>
  </si>
  <si>
    <t>7月　平均</t>
    <rPh sb="1" eb="2">
      <t>ガツ</t>
    </rPh>
    <rPh sb="3" eb="5">
      <t>ヘイキン</t>
    </rPh>
    <phoneticPr fontId="2"/>
  </si>
  <si>
    <t>(前月比)</t>
  </si>
  <si>
    <t>8月　平均</t>
    <rPh sb="1" eb="2">
      <t>ガツ</t>
    </rPh>
    <rPh sb="3" eb="5">
      <t>ヘイキン</t>
    </rPh>
    <phoneticPr fontId="2"/>
  </si>
  <si>
    <t>9月　平均</t>
    <rPh sb="1" eb="2">
      <t>ガツ</t>
    </rPh>
    <rPh sb="3" eb="5">
      <t>ヘイキン</t>
    </rPh>
    <phoneticPr fontId="2"/>
  </si>
  <si>
    <t>90%X36%=B</t>
  </si>
  <si>
    <t>-\25,000=C</t>
  </si>
  <si>
    <t>(Ni36%)</t>
  </si>
  <si>
    <t>90%=D</t>
  </si>
  <si>
    <t>-\15,000=E</t>
  </si>
  <si>
    <t>(Ni36%ﾚｼﾞｽﾄ付)</t>
  </si>
  <si>
    <t>10/1</t>
    <phoneticPr fontId="2"/>
  </si>
  <si>
    <t>10/2</t>
    <phoneticPr fontId="2"/>
  </si>
  <si>
    <t>10/3</t>
  </si>
  <si>
    <t>10/4</t>
  </si>
  <si>
    <t>10/7</t>
    <phoneticPr fontId="2"/>
  </si>
  <si>
    <t>10/8</t>
  </si>
  <si>
    <t>10/9</t>
  </si>
  <si>
    <t>10/10</t>
    <phoneticPr fontId="2"/>
  </si>
  <si>
    <t>10/11</t>
  </si>
  <si>
    <t>10/14</t>
    <phoneticPr fontId="2"/>
  </si>
  <si>
    <t>10/15</t>
  </si>
  <si>
    <t>10/16</t>
  </si>
  <si>
    <t>10/17</t>
  </si>
  <si>
    <t>10/18</t>
  </si>
  <si>
    <t>10/21</t>
    <phoneticPr fontId="2"/>
  </si>
  <si>
    <t>10/22</t>
  </si>
  <si>
    <t>10/23</t>
  </si>
  <si>
    <t>10/24</t>
  </si>
  <si>
    <t>10/25</t>
  </si>
  <si>
    <t>10/28</t>
    <phoneticPr fontId="2"/>
  </si>
  <si>
    <t>10/29</t>
  </si>
  <si>
    <t>10/30</t>
  </si>
  <si>
    <t>10/31</t>
  </si>
  <si>
    <t>10月　平均</t>
    <rPh sb="2" eb="3">
      <t>ガツ</t>
    </rPh>
    <rPh sb="4" eb="6">
      <t>ヘイキン</t>
    </rPh>
    <phoneticPr fontId="2"/>
  </si>
  <si>
    <t>11/1</t>
    <phoneticPr fontId="2"/>
  </si>
  <si>
    <t>11/4</t>
    <phoneticPr fontId="2"/>
  </si>
  <si>
    <t>11/5</t>
  </si>
  <si>
    <t>11/6</t>
  </si>
  <si>
    <t>11/7</t>
  </si>
  <si>
    <t>11/8</t>
  </si>
  <si>
    <t>11/11</t>
    <phoneticPr fontId="2"/>
  </si>
  <si>
    <t>11/12</t>
  </si>
  <si>
    <t>11/13</t>
  </si>
  <si>
    <t>11/14</t>
  </si>
  <si>
    <t>11/15</t>
  </si>
  <si>
    <t>11/18</t>
    <phoneticPr fontId="2"/>
  </si>
  <si>
    <t>11/19</t>
  </si>
  <si>
    <t>11/20</t>
  </si>
  <si>
    <t>11/21</t>
  </si>
  <si>
    <t>11/22</t>
  </si>
  <si>
    <t>11/25</t>
    <phoneticPr fontId="2"/>
  </si>
  <si>
    <t>11/26</t>
  </si>
  <si>
    <t>11/27</t>
  </si>
  <si>
    <t>11/28</t>
  </si>
  <si>
    <t>11/29</t>
  </si>
  <si>
    <t>11月　平均</t>
    <rPh sb="2" eb="3">
      <t>ガツ</t>
    </rPh>
    <rPh sb="4" eb="6">
      <t>ヘイキン</t>
    </rPh>
    <phoneticPr fontId="2"/>
  </si>
  <si>
    <t>12/2</t>
    <phoneticPr fontId="2"/>
  </si>
  <si>
    <t>12/3</t>
    <phoneticPr fontId="2"/>
  </si>
  <si>
    <t>12/4</t>
  </si>
  <si>
    <t>12/5</t>
  </si>
  <si>
    <t>12/6</t>
  </si>
  <si>
    <t>12/9</t>
    <phoneticPr fontId="2"/>
  </si>
  <si>
    <t>12/10</t>
  </si>
  <si>
    <t>12/11</t>
  </si>
  <si>
    <t>12/12</t>
  </si>
  <si>
    <t>12/13</t>
  </si>
  <si>
    <t>12/16</t>
    <phoneticPr fontId="2"/>
  </si>
  <si>
    <t>12/17</t>
  </si>
  <si>
    <t>12/18</t>
  </si>
  <si>
    <t>12/19</t>
  </si>
  <si>
    <t>12/20</t>
  </si>
  <si>
    <t>12/23</t>
    <phoneticPr fontId="2"/>
  </si>
  <si>
    <t>12/24</t>
  </si>
  <si>
    <t>12/25</t>
  </si>
  <si>
    <t>12/26</t>
    <phoneticPr fontId="2"/>
  </si>
  <si>
    <t>12/27</t>
  </si>
  <si>
    <t>12/30</t>
    <phoneticPr fontId="2"/>
  </si>
  <si>
    <t>12/31</t>
  </si>
  <si>
    <t>12月　平均</t>
    <rPh sb="2" eb="3">
      <t>ガツ</t>
    </rPh>
    <rPh sb="4" eb="6">
      <t>ヘイキン</t>
    </rPh>
    <phoneticPr fontId="2"/>
  </si>
  <si>
    <t>1/2</t>
    <phoneticPr fontId="2"/>
  </si>
  <si>
    <t>1/4</t>
    <phoneticPr fontId="2"/>
  </si>
  <si>
    <t>1/6</t>
    <phoneticPr fontId="2"/>
  </si>
  <si>
    <t>1/7</t>
  </si>
  <si>
    <t>1/8</t>
  </si>
  <si>
    <t>1/9</t>
  </si>
  <si>
    <t>1/10</t>
  </si>
  <si>
    <t>1/13</t>
    <phoneticPr fontId="2"/>
  </si>
  <si>
    <t>1/14</t>
  </si>
  <si>
    <t>1/15</t>
  </si>
  <si>
    <t>1/16</t>
  </si>
  <si>
    <t>1/17</t>
  </si>
  <si>
    <t>1/20</t>
    <phoneticPr fontId="2"/>
  </si>
  <si>
    <t>1月　平均</t>
    <rPh sb="1" eb="2">
      <t>ガツ</t>
    </rPh>
    <rPh sb="3" eb="5">
      <t>ヘイキン</t>
    </rPh>
    <phoneticPr fontId="2"/>
  </si>
  <si>
    <t>1/21</t>
  </si>
  <si>
    <t>1/22</t>
  </si>
  <si>
    <t>1/23</t>
  </si>
  <si>
    <t>1/24</t>
  </si>
  <si>
    <t>1/27</t>
    <phoneticPr fontId="1"/>
  </si>
  <si>
    <t>1/28</t>
  </si>
  <si>
    <t>1/29</t>
  </si>
  <si>
    <t>1/30</t>
  </si>
  <si>
    <t>1/31</t>
  </si>
  <si>
    <t>2月　平均</t>
    <rPh sb="1" eb="2">
      <t>ガツ</t>
    </rPh>
    <rPh sb="3" eb="5">
      <t>ヘイキン</t>
    </rPh>
    <phoneticPr fontId="2"/>
  </si>
  <si>
    <t>2/3</t>
    <phoneticPr fontId="1"/>
  </si>
  <si>
    <t>2/4</t>
  </si>
  <si>
    <t>2/5</t>
  </si>
  <si>
    <t>2/6</t>
  </si>
  <si>
    <t>2/7</t>
  </si>
  <si>
    <t>2/10</t>
    <phoneticPr fontId="1"/>
  </si>
  <si>
    <t>2/11</t>
  </si>
  <si>
    <t>2/12</t>
  </si>
  <si>
    <t>2/13</t>
  </si>
  <si>
    <t>2/14</t>
  </si>
  <si>
    <t>2/17</t>
    <phoneticPr fontId="1"/>
  </si>
  <si>
    <t>2/18</t>
  </si>
  <si>
    <t>2/19</t>
  </si>
  <si>
    <t>2/20</t>
  </si>
  <si>
    <t>2/21</t>
  </si>
  <si>
    <t>2/24</t>
    <phoneticPr fontId="1"/>
  </si>
  <si>
    <t>2/25</t>
  </si>
  <si>
    <t>2/26</t>
  </si>
  <si>
    <t>2/27</t>
  </si>
  <si>
    <t>2/28</t>
  </si>
  <si>
    <t>3月　平均</t>
    <rPh sb="1" eb="2">
      <t>ガツ</t>
    </rPh>
    <rPh sb="3" eb="5">
      <t>ヘイキン</t>
    </rPh>
    <phoneticPr fontId="2"/>
  </si>
  <si>
    <t>3/3</t>
    <phoneticPr fontId="1"/>
  </si>
  <si>
    <t>3/4</t>
    <phoneticPr fontId="1"/>
  </si>
  <si>
    <t>3/5</t>
  </si>
  <si>
    <t>3/6</t>
  </si>
  <si>
    <t>3/7</t>
  </si>
  <si>
    <t>3/10</t>
    <phoneticPr fontId="1"/>
  </si>
  <si>
    <t>3/11</t>
  </si>
  <si>
    <t>3/12</t>
  </si>
  <si>
    <t>3/13</t>
  </si>
  <si>
    <t>3/14</t>
  </si>
  <si>
    <t>3/17</t>
    <phoneticPr fontId="1"/>
  </si>
  <si>
    <t>3/18</t>
  </si>
  <si>
    <t>3/19</t>
  </si>
  <si>
    <t>3/20</t>
  </si>
  <si>
    <t>3/21</t>
  </si>
  <si>
    <t>3/22</t>
  </si>
  <si>
    <t>3/25</t>
    <phoneticPr fontId="1"/>
  </si>
  <si>
    <t>3/26</t>
  </si>
  <si>
    <t>3/27</t>
  </si>
  <si>
    <t>4月　平均</t>
    <rPh sb="1" eb="2">
      <t>ガツ</t>
    </rPh>
    <rPh sb="3" eb="5">
      <t>ヘイキン</t>
    </rPh>
    <phoneticPr fontId="2"/>
  </si>
  <si>
    <t>3/28</t>
  </si>
  <si>
    <t>3/31</t>
    <phoneticPr fontId="1"/>
  </si>
  <si>
    <t>4/1</t>
    <phoneticPr fontId="1"/>
  </si>
  <si>
    <t>4/2</t>
    <phoneticPr fontId="1"/>
  </si>
  <si>
    <t>4/3</t>
  </si>
  <si>
    <t>4/4</t>
  </si>
  <si>
    <t>4/7</t>
    <phoneticPr fontId="1"/>
  </si>
  <si>
    <t>4/8</t>
  </si>
  <si>
    <t>4/9</t>
  </si>
  <si>
    <t>4/10</t>
  </si>
  <si>
    <t>4/11</t>
    <phoneticPr fontId="1"/>
  </si>
  <si>
    <t>4/14</t>
    <phoneticPr fontId="1"/>
  </si>
  <si>
    <t>4/15</t>
  </si>
  <si>
    <t>4/16</t>
  </si>
  <si>
    <t>4/17</t>
  </si>
  <si>
    <t>4/18</t>
  </si>
  <si>
    <t>4/21</t>
    <phoneticPr fontId="1"/>
  </si>
  <si>
    <t>4/22</t>
  </si>
  <si>
    <t>4/23</t>
  </si>
  <si>
    <t>4/24</t>
  </si>
  <si>
    <t>4/25</t>
  </si>
  <si>
    <t>4/28</t>
    <phoneticPr fontId="1"/>
  </si>
  <si>
    <t>4/29</t>
  </si>
  <si>
    <t>4/30</t>
  </si>
  <si>
    <t>5月　平均</t>
    <rPh sb="1" eb="2">
      <t>ガツ</t>
    </rPh>
    <rPh sb="3" eb="5">
      <t>ヘイキン</t>
    </rPh>
    <phoneticPr fontId="2"/>
  </si>
  <si>
    <t>5/1</t>
    <phoneticPr fontId="1"/>
  </si>
  <si>
    <t>5/2</t>
    <phoneticPr fontId="1"/>
  </si>
  <si>
    <t>5/6</t>
    <phoneticPr fontId="1"/>
  </si>
  <si>
    <t>5/7</t>
  </si>
  <si>
    <t>5/8</t>
  </si>
  <si>
    <t>5/9</t>
  </si>
  <si>
    <t>5/12</t>
    <phoneticPr fontId="1"/>
  </si>
  <si>
    <t>5/13</t>
    <phoneticPr fontId="1"/>
  </si>
  <si>
    <t>5/14</t>
  </si>
  <si>
    <t>5/15</t>
  </si>
  <si>
    <t>5/16</t>
  </si>
  <si>
    <t>5/19</t>
    <phoneticPr fontId="1"/>
  </si>
  <si>
    <t>5/20</t>
  </si>
  <si>
    <t>5/21</t>
  </si>
  <si>
    <t>5/22</t>
  </si>
  <si>
    <t>5/23</t>
  </si>
  <si>
    <t>5/26</t>
    <phoneticPr fontId="1"/>
  </si>
  <si>
    <t>5/27</t>
  </si>
  <si>
    <t>5/28</t>
  </si>
  <si>
    <t>5/29</t>
  </si>
  <si>
    <t>5/30</t>
  </si>
  <si>
    <t>6月　平均</t>
    <rPh sb="1" eb="2">
      <t>ガツ</t>
    </rPh>
    <rPh sb="3" eb="5">
      <t>ヘイキン</t>
    </rPh>
    <phoneticPr fontId="2"/>
  </si>
  <si>
    <t>6/2</t>
    <phoneticPr fontId="1"/>
  </si>
  <si>
    <t>6/3</t>
    <phoneticPr fontId="1"/>
  </si>
  <si>
    <t>6/4</t>
  </si>
  <si>
    <t>6/5</t>
  </si>
  <si>
    <t>6/6</t>
  </si>
  <si>
    <t>6/9</t>
    <phoneticPr fontId="1"/>
  </si>
  <si>
    <t>6/10</t>
  </si>
  <si>
    <t>6/11</t>
  </si>
  <si>
    <t>6/12</t>
  </si>
  <si>
    <t>6/13</t>
  </si>
  <si>
    <t>6/16</t>
    <phoneticPr fontId="1"/>
  </si>
  <si>
    <t>6/17</t>
  </si>
  <si>
    <t>6/18</t>
  </si>
  <si>
    <t>6/19</t>
  </si>
  <si>
    <t>6/20</t>
  </si>
  <si>
    <t>6/23</t>
    <phoneticPr fontId="1"/>
  </si>
  <si>
    <t>6/24</t>
  </si>
  <si>
    <t>6/25</t>
  </si>
  <si>
    <t>6/26</t>
  </si>
  <si>
    <t>6/27</t>
  </si>
  <si>
    <t>6/30</t>
    <phoneticPr fontId="1"/>
  </si>
  <si>
    <t>7/1</t>
    <phoneticPr fontId="1"/>
  </si>
  <si>
    <t>7/2</t>
    <phoneticPr fontId="1"/>
  </si>
  <si>
    <t>7/3</t>
  </si>
  <si>
    <t>7/4</t>
  </si>
  <si>
    <t>7/7</t>
    <phoneticPr fontId="1"/>
  </si>
  <si>
    <t>7/8</t>
  </si>
  <si>
    <t>7/9</t>
  </si>
  <si>
    <t>7/10</t>
  </si>
  <si>
    <t>7/11</t>
  </si>
  <si>
    <t>7/14</t>
    <phoneticPr fontId="1"/>
  </si>
  <si>
    <t>7/15</t>
  </si>
  <si>
    <t>7/16</t>
  </si>
  <si>
    <t>7/17</t>
  </si>
  <si>
    <t>7/18</t>
  </si>
  <si>
    <t>7/21</t>
    <phoneticPr fontId="1"/>
  </si>
  <si>
    <t>7/22</t>
  </si>
  <si>
    <t>7/23</t>
  </si>
  <si>
    <t>7/24</t>
  </si>
  <si>
    <t>7/25</t>
  </si>
  <si>
    <t>7/28</t>
    <phoneticPr fontId="1"/>
  </si>
  <si>
    <t>7/29</t>
  </si>
  <si>
    <t>7/30</t>
  </si>
  <si>
    <t>7/31</t>
  </si>
  <si>
    <t>8/1</t>
    <phoneticPr fontId="1"/>
  </si>
  <si>
    <t>8/4</t>
    <phoneticPr fontId="1"/>
  </si>
  <si>
    <t>8/5</t>
  </si>
  <si>
    <t>8/6</t>
  </si>
  <si>
    <t>8/7</t>
  </si>
  <si>
    <t>8/8</t>
  </si>
  <si>
    <t>8/12</t>
    <phoneticPr fontId="1"/>
  </si>
  <si>
    <t>8/13</t>
  </si>
  <si>
    <t>8/14</t>
  </si>
  <si>
    <t>8/15</t>
  </si>
  <si>
    <t>8/18</t>
    <phoneticPr fontId="1"/>
  </si>
  <si>
    <t>8/19</t>
  </si>
  <si>
    <t>8/20</t>
    <phoneticPr fontId="1"/>
  </si>
  <si>
    <t>8/21</t>
  </si>
  <si>
    <t>8/22</t>
  </si>
  <si>
    <t>8/26</t>
  </si>
  <si>
    <t>8/27</t>
  </si>
  <si>
    <t>8/28</t>
  </si>
  <si>
    <t>8/29</t>
  </si>
  <si>
    <t>8/25</t>
    <phoneticPr fontId="1"/>
  </si>
  <si>
    <t>8/11</t>
    <phoneticPr fontId="1"/>
  </si>
  <si>
    <t>9/1</t>
    <phoneticPr fontId="1"/>
  </si>
  <si>
    <t>9/2</t>
    <phoneticPr fontId="1"/>
  </si>
  <si>
    <t>9/3</t>
  </si>
  <si>
    <t>9/8</t>
    <phoneticPr fontId="1"/>
  </si>
  <si>
    <t>9/9</t>
  </si>
  <si>
    <t>9/15</t>
    <phoneticPr fontId="1"/>
  </si>
  <si>
    <t>9/16</t>
  </si>
  <si>
    <t>9/22</t>
    <phoneticPr fontId="1"/>
  </si>
  <si>
    <t>9/23</t>
  </si>
  <si>
    <t>9/24</t>
  </si>
  <si>
    <t>9/29</t>
    <phoneticPr fontId="1"/>
  </si>
  <si>
    <t>9/30</t>
  </si>
  <si>
    <t>10/1</t>
    <phoneticPr fontId="1"/>
  </si>
  <si>
    <t>日付</t>
    <rPh sb="0" eb="2">
      <t>ヒヅケ</t>
    </rPh>
    <phoneticPr fontId="1"/>
  </si>
  <si>
    <t>重量(ﾄﾝ)</t>
    <rPh sb="0" eb="2">
      <t>ジュウリョウ</t>
    </rPh>
    <phoneticPr fontId="1"/>
  </si>
  <si>
    <t>ﾆｯｹﾙ相場</t>
    <rPh sb="4" eb="6">
      <t>ソウバ</t>
    </rPh>
    <phoneticPr fontId="1"/>
  </si>
  <si>
    <t>ﾆｯｹﾙ在庫</t>
    <rPh sb="4" eb="6">
      <t>ザイコ</t>
    </rPh>
    <phoneticPr fontId="1"/>
  </si>
  <si>
    <t>＄/トン</t>
    <phoneticPr fontId="1"/>
  </si>
  <si>
    <t>10/2</t>
    <phoneticPr fontId="1"/>
  </si>
  <si>
    <t>月末</t>
    <rPh sb="0" eb="2">
      <t>ゲツマツ</t>
    </rPh>
    <phoneticPr fontId="1"/>
  </si>
  <si>
    <t>月末線</t>
    <rPh sb="0" eb="2">
      <t>ゲツマツ</t>
    </rPh>
    <rPh sb="2" eb="3">
      <t>セン</t>
    </rPh>
    <phoneticPr fontId="1"/>
  </si>
  <si>
    <t>10/6</t>
    <phoneticPr fontId="1"/>
  </si>
  <si>
    <t>10/7</t>
  </si>
  <si>
    <t>10/10</t>
  </si>
  <si>
    <t>10/13</t>
    <phoneticPr fontId="1"/>
  </si>
  <si>
    <t>10/14</t>
  </si>
  <si>
    <t>10/20</t>
    <phoneticPr fontId="1"/>
  </si>
  <si>
    <t>10/21</t>
  </si>
  <si>
    <t>10/27</t>
    <phoneticPr fontId="1"/>
  </si>
  <si>
    <t>10/28</t>
  </si>
  <si>
    <t>11/3</t>
    <phoneticPr fontId="1"/>
  </si>
  <si>
    <t>11/4</t>
    <phoneticPr fontId="1"/>
  </si>
  <si>
    <t>11/10</t>
    <phoneticPr fontId="1"/>
  </si>
  <si>
    <t>11/11</t>
  </si>
  <si>
    <t>11/17</t>
    <phoneticPr fontId="1"/>
  </si>
  <si>
    <t>11/18</t>
  </si>
  <si>
    <t>11/24</t>
    <phoneticPr fontId="1"/>
  </si>
  <si>
    <t>11/25</t>
  </si>
  <si>
    <t>12/1</t>
    <phoneticPr fontId="1"/>
  </si>
  <si>
    <t>12/2</t>
    <phoneticPr fontId="1"/>
  </si>
  <si>
    <t>12/3</t>
  </si>
  <si>
    <t>12/8</t>
    <phoneticPr fontId="1"/>
  </si>
  <si>
    <t>12/9</t>
  </si>
  <si>
    <t>12/15</t>
    <phoneticPr fontId="1"/>
  </si>
  <si>
    <t>12/16</t>
  </si>
  <si>
    <t>12/22</t>
    <phoneticPr fontId="1"/>
  </si>
  <si>
    <t>12/23</t>
  </si>
  <si>
    <t>12/26</t>
  </si>
  <si>
    <t>12/29</t>
    <phoneticPr fontId="1"/>
  </si>
  <si>
    <t>12/30</t>
  </si>
  <si>
    <t>1/2</t>
    <phoneticPr fontId="1"/>
  </si>
  <si>
    <t>1/5</t>
    <phoneticPr fontId="1"/>
  </si>
  <si>
    <t>1/6</t>
  </si>
  <si>
    <t>最終</t>
    <rPh sb="0" eb="2">
      <t>サイシュウ</t>
    </rPh>
    <phoneticPr fontId="1"/>
  </si>
  <si>
    <t>予想値</t>
    <rPh sb="0" eb="2">
      <t>ヨソウ</t>
    </rPh>
    <rPh sb="2" eb="3">
      <t>チ</t>
    </rPh>
    <phoneticPr fontId="1"/>
  </si>
  <si>
    <t>1/12</t>
    <phoneticPr fontId="1"/>
  </si>
  <si>
    <t>1/13</t>
  </si>
  <si>
    <t>1/19</t>
    <phoneticPr fontId="1"/>
  </si>
  <si>
    <t>1/20</t>
  </si>
  <si>
    <t>1/26</t>
    <phoneticPr fontId="1"/>
  </si>
  <si>
    <t>1/27</t>
  </si>
  <si>
    <t>2/2</t>
    <phoneticPr fontId="1"/>
  </si>
  <si>
    <t>2/3</t>
    <phoneticPr fontId="1"/>
  </si>
  <si>
    <t>2/9</t>
    <phoneticPr fontId="1"/>
  </si>
  <si>
    <t>2/10</t>
  </si>
  <si>
    <t>2/16</t>
    <phoneticPr fontId="1"/>
  </si>
  <si>
    <t>2/17</t>
  </si>
  <si>
    <t>2/23</t>
    <phoneticPr fontId="1"/>
  </si>
  <si>
    <t>2/24</t>
  </si>
  <si>
    <t>3/2</t>
    <phoneticPr fontId="1"/>
  </si>
  <si>
    <t>3/3</t>
    <phoneticPr fontId="1"/>
  </si>
  <si>
    <t>3/4</t>
  </si>
  <si>
    <t>3/9</t>
    <phoneticPr fontId="1"/>
  </si>
  <si>
    <t>3/10</t>
  </si>
  <si>
    <t>3/16</t>
    <phoneticPr fontId="1"/>
  </si>
  <si>
    <t>3/17</t>
  </si>
  <si>
    <t>3/23</t>
    <phoneticPr fontId="1"/>
  </si>
  <si>
    <t>3/24</t>
  </si>
  <si>
    <t>3/25</t>
  </si>
  <si>
    <t>3/30</t>
    <phoneticPr fontId="1"/>
  </si>
  <si>
    <t>3/31</t>
  </si>
  <si>
    <t>4/1</t>
    <phoneticPr fontId="1"/>
  </si>
  <si>
    <t>4/2</t>
    <phoneticPr fontId="1"/>
  </si>
  <si>
    <t>4/6</t>
    <phoneticPr fontId="1"/>
  </si>
  <si>
    <t>4/7</t>
  </si>
  <si>
    <t>4/13</t>
    <phoneticPr fontId="1"/>
  </si>
  <si>
    <t>4/14</t>
  </si>
  <si>
    <t>4/20</t>
    <phoneticPr fontId="1"/>
  </si>
  <si>
    <t>4/21</t>
    <phoneticPr fontId="1"/>
  </si>
  <si>
    <t>4/27</t>
    <phoneticPr fontId="1"/>
  </si>
  <si>
    <t>4/28</t>
  </si>
  <si>
    <t>5/5</t>
    <phoneticPr fontId="1"/>
  </si>
  <si>
    <t>5/11</t>
    <phoneticPr fontId="1"/>
  </si>
  <si>
    <t>5/12</t>
  </si>
  <si>
    <t>5/13</t>
  </si>
  <si>
    <t>5/19</t>
    <phoneticPr fontId="1"/>
  </si>
  <si>
    <t>5/18</t>
    <phoneticPr fontId="1"/>
  </si>
  <si>
    <t>5/22</t>
    <phoneticPr fontId="1"/>
  </si>
  <si>
    <t>5/25</t>
    <phoneticPr fontId="1"/>
  </si>
  <si>
    <t>5/26</t>
  </si>
  <si>
    <t>6/1</t>
    <phoneticPr fontId="1"/>
  </si>
  <si>
    <t>6/2</t>
    <phoneticPr fontId="1"/>
  </si>
  <si>
    <t>6/3</t>
  </si>
  <si>
    <t>6/8</t>
    <phoneticPr fontId="1"/>
  </si>
  <si>
    <t>6/9</t>
  </si>
  <si>
    <t>6/15</t>
    <phoneticPr fontId="1"/>
  </si>
  <si>
    <t>6/16</t>
  </si>
  <si>
    <t>6/22</t>
    <phoneticPr fontId="1"/>
  </si>
  <si>
    <t>6/23</t>
  </si>
  <si>
    <t>6/29</t>
    <phoneticPr fontId="1"/>
  </si>
  <si>
    <t>6/30</t>
  </si>
  <si>
    <t>7/1</t>
    <phoneticPr fontId="1"/>
  </si>
  <si>
    <t>7/2</t>
    <phoneticPr fontId="1"/>
  </si>
  <si>
    <t>7/3</t>
    <phoneticPr fontId="1"/>
  </si>
  <si>
    <t>7/6</t>
    <phoneticPr fontId="1"/>
  </si>
  <si>
    <t>7/7</t>
  </si>
  <si>
    <t>7/13</t>
    <phoneticPr fontId="1"/>
  </si>
  <si>
    <t>7/14</t>
  </si>
  <si>
    <t>7/17</t>
    <phoneticPr fontId="1"/>
  </si>
  <si>
    <t>7/20</t>
    <phoneticPr fontId="1"/>
  </si>
  <si>
    <t>7/21</t>
  </si>
  <si>
    <t>7/27</t>
    <phoneticPr fontId="1"/>
  </si>
  <si>
    <t>7/28</t>
  </si>
  <si>
    <t>8/3</t>
    <phoneticPr fontId="1"/>
  </si>
  <si>
    <t>8/4</t>
    <phoneticPr fontId="1"/>
  </si>
  <si>
    <t>8/10</t>
    <phoneticPr fontId="1"/>
  </si>
  <si>
    <t>8/11</t>
  </si>
  <si>
    <t>8/12</t>
  </si>
  <si>
    <t>8/17</t>
    <phoneticPr fontId="1"/>
  </si>
  <si>
    <t>8/18</t>
  </si>
  <si>
    <t>8/20</t>
  </si>
  <si>
    <t>8/24</t>
    <phoneticPr fontId="1"/>
  </si>
  <si>
    <t>8/25</t>
  </si>
  <si>
    <t>8/31</t>
    <phoneticPr fontId="1"/>
  </si>
  <si>
    <t>9/2</t>
    <phoneticPr fontId="1"/>
  </si>
  <si>
    <t>9/7</t>
    <phoneticPr fontId="1"/>
  </si>
  <si>
    <t>9/8</t>
  </si>
  <si>
    <t>9/14</t>
    <phoneticPr fontId="1"/>
  </si>
  <si>
    <t>9/15</t>
  </si>
  <si>
    <t>9/21</t>
    <phoneticPr fontId="1"/>
  </si>
  <si>
    <t>9/22</t>
  </si>
  <si>
    <t>9/28</t>
    <phoneticPr fontId="1"/>
  </si>
  <si>
    <t>9/29</t>
  </si>
  <si>
    <t>10/1</t>
    <phoneticPr fontId="1"/>
  </si>
  <si>
    <t>10/2</t>
    <phoneticPr fontId="1"/>
  </si>
  <si>
    <t>10/5</t>
    <phoneticPr fontId="1"/>
  </si>
  <si>
    <t>10/6</t>
  </si>
  <si>
    <t>10/12</t>
    <phoneticPr fontId="1"/>
  </si>
  <si>
    <t>10/13</t>
  </si>
  <si>
    <t>10/19</t>
    <phoneticPr fontId="1"/>
  </si>
  <si>
    <t>10/20</t>
  </si>
  <si>
    <t>10/23</t>
    <phoneticPr fontId="1"/>
  </si>
  <si>
    <t>10/26</t>
    <phoneticPr fontId="1"/>
  </si>
  <si>
    <t>10/27</t>
  </si>
  <si>
    <t>11/2</t>
    <phoneticPr fontId="1"/>
  </si>
  <si>
    <t>11/3</t>
    <phoneticPr fontId="1"/>
  </si>
  <si>
    <t>11/4</t>
  </si>
  <si>
    <t>11/9</t>
    <phoneticPr fontId="1"/>
  </si>
  <si>
    <t>11/10</t>
  </si>
  <si>
    <t>11/16</t>
    <phoneticPr fontId="1"/>
  </si>
  <si>
    <t>11/17</t>
  </si>
  <si>
    <t>11/23</t>
    <phoneticPr fontId="1"/>
  </si>
  <si>
    <t>11/24</t>
  </si>
  <si>
    <t>11/30</t>
    <phoneticPr fontId="1"/>
  </si>
  <si>
    <t>12/1</t>
    <phoneticPr fontId="1"/>
  </si>
  <si>
    <t>12/2</t>
    <phoneticPr fontId="1"/>
  </si>
  <si>
    <t>12/7</t>
    <phoneticPr fontId="1"/>
  </si>
  <si>
    <t>12/8</t>
  </si>
  <si>
    <t>12/14</t>
    <phoneticPr fontId="1"/>
  </si>
  <si>
    <t>12/15</t>
  </si>
  <si>
    <t>12/21</t>
    <phoneticPr fontId="1"/>
  </si>
  <si>
    <t>12/22</t>
  </si>
  <si>
    <t>12/25</t>
    <phoneticPr fontId="1"/>
  </si>
  <si>
    <t>12/28</t>
    <phoneticPr fontId="1"/>
  </si>
  <si>
    <t>1/4</t>
    <phoneticPr fontId="1"/>
  </si>
  <si>
    <t>1/5</t>
    <phoneticPr fontId="1"/>
  </si>
  <si>
    <t>1/11</t>
    <phoneticPr fontId="1"/>
  </si>
  <si>
    <t>1/12</t>
  </si>
  <si>
    <t>1/18</t>
    <phoneticPr fontId="1"/>
  </si>
  <si>
    <t>1/19</t>
  </si>
  <si>
    <t>1/25</t>
    <phoneticPr fontId="1"/>
  </si>
  <si>
    <t>1/26</t>
  </si>
  <si>
    <t>2/1</t>
    <phoneticPr fontId="1"/>
  </si>
  <si>
    <t>2/2</t>
    <phoneticPr fontId="1"/>
  </si>
  <si>
    <t>2/3</t>
  </si>
  <si>
    <t>2/8</t>
    <phoneticPr fontId="1"/>
  </si>
  <si>
    <t>2/9</t>
  </si>
  <si>
    <t>2/15</t>
    <phoneticPr fontId="1"/>
  </si>
  <si>
    <t>2/16</t>
  </si>
  <si>
    <t>2/22</t>
    <phoneticPr fontId="1"/>
  </si>
  <si>
    <t>2/23</t>
  </si>
  <si>
    <t>2/29</t>
    <phoneticPr fontId="1"/>
  </si>
  <si>
    <t>3/1</t>
    <phoneticPr fontId="1"/>
  </si>
  <si>
    <t>3/2</t>
    <phoneticPr fontId="1"/>
  </si>
  <si>
    <t>3/3</t>
  </si>
  <si>
    <t>3/7</t>
    <phoneticPr fontId="1"/>
  </si>
  <si>
    <t>3/8</t>
  </si>
  <si>
    <t>3/9</t>
  </si>
  <si>
    <t>3/14</t>
    <phoneticPr fontId="1"/>
  </si>
  <si>
    <t>3/15</t>
  </si>
  <si>
    <t>3/16</t>
  </si>
  <si>
    <t>3/21</t>
    <phoneticPr fontId="1"/>
  </si>
  <si>
    <t>3/23</t>
  </si>
  <si>
    <t>3/28</t>
    <phoneticPr fontId="1"/>
  </si>
  <si>
    <t>3/29</t>
    <phoneticPr fontId="1"/>
  </si>
  <si>
    <t>3/30</t>
  </si>
  <si>
    <t>4/1</t>
    <phoneticPr fontId="1"/>
  </si>
  <si>
    <t>4/4</t>
    <phoneticPr fontId="1"/>
  </si>
  <si>
    <t>4/5</t>
  </si>
  <si>
    <t>4/6</t>
  </si>
  <si>
    <t>4/11</t>
    <phoneticPr fontId="1"/>
  </si>
  <si>
    <t>4/12</t>
  </si>
  <si>
    <t>4/13</t>
  </si>
  <si>
    <t>4/18</t>
    <phoneticPr fontId="1"/>
  </si>
  <si>
    <t>4/19</t>
  </si>
  <si>
    <t>4/20</t>
  </si>
  <si>
    <t>4/21</t>
  </si>
  <si>
    <t>4/25</t>
    <phoneticPr fontId="1"/>
  </si>
  <si>
    <t>4/26</t>
  </si>
  <si>
    <t>4/27</t>
  </si>
  <si>
    <t>5/2</t>
    <phoneticPr fontId="1"/>
  </si>
  <si>
    <t>5/3</t>
    <phoneticPr fontId="1"/>
  </si>
  <si>
    <t>5/4</t>
  </si>
  <si>
    <t>5/5</t>
  </si>
  <si>
    <t>5/6</t>
  </si>
  <si>
    <t>5/9</t>
    <phoneticPr fontId="1"/>
  </si>
  <si>
    <t>5/10</t>
  </si>
  <si>
    <t>5/11</t>
  </si>
  <si>
    <t>5/16</t>
    <phoneticPr fontId="1"/>
  </si>
  <si>
    <t>5/17</t>
  </si>
  <si>
    <t>5/18</t>
  </si>
  <si>
    <t>5/19</t>
  </si>
  <si>
    <t>5/23</t>
    <phoneticPr fontId="1"/>
  </si>
  <si>
    <t>5/24</t>
  </si>
  <si>
    <t>5/25</t>
  </si>
  <si>
    <t>5/30</t>
    <phoneticPr fontId="1"/>
  </si>
  <si>
    <t>5/31</t>
  </si>
  <si>
    <t>6/1</t>
    <phoneticPr fontId="1"/>
  </si>
  <si>
    <t>6/2</t>
    <phoneticPr fontId="1"/>
  </si>
  <si>
    <t>6/6</t>
    <phoneticPr fontId="1"/>
  </si>
  <si>
    <t>6/7</t>
  </si>
  <si>
    <t>6/8</t>
  </si>
  <si>
    <t>6/13</t>
    <phoneticPr fontId="1"/>
  </si>
  <si>
    <t>6/14</t>
  </si>
  <si>
    <t>6/15</t>
  </si>
  <si>
    <t>6/17</t>
    <phoneticPr fontId="1"/>
  </si>
  <si>
    <t>6/20</t>
    <phoneticPr fontId="1"/>
  </si>
  <si>
    <t>6/21</t>
  </si>
  <si>
    <t>6/22</t>
  </si>
  <si>
    <t>6/27</t>
    <phoneticPr fontId="1"/>
  </si>
  <si>
    <t>6/28</t>
  </si>
  <si>
    <t>6/29</t>
  </si>
  <si>
    <t>7/1</t>
    <phoneticPr fontId="1"/>
  </si>
  <si>
    <t>7/4</t>
    <phoneticPr fontId="1"/>
  </si>
  <si>
    <t>7/5</t>
  </si>
  <si>
    <t>7/6</t>
  </si>
  <si>
    <t>7/11</t>
    <phoneticPr fontId="1"/>
  </si>
  <si>
    <t>7/12</t>
  </si>
  <si>
    <t>7/13</t>
  </si>
  <si>
    <t>7/18</t>
    <phoneticPr fontId="1"/>
  </si>
  <si>
    <t>7/19</t>
  </si>
  <si>
    <t>7/20</t>
  </si>
  <si>
    <t>7/25</t>
    <phoneticPr fontId="1"/>
  </si>
  <si>
    <t>7/26</t>
  </si>
  <si>
    <t>7/27</t>
  </si>
  <si>
    <t>8/1</t>
    <phoneticPr fontId="1"/>
  </si>
  <si>
    <t>8/2</t>
    <phoneticPr fontId="1"/>
  </si>
  <si>
    <t>8/3</t>
  </si>
  <si>
    <t>8/4</t>
  </si>
  <si>
    <t>8/8</t>
    <phoneticPr fontId="1"/>
  </si>
  <si>
    <t>8/9</t>
  </si>
  <si>
    <t>8/10</t>
  </si>
  <si>
    <t>8/15</t>
    <phoneticPr fontId="1"/>
  </si>
  <si>
    <t>8/16</t>
    <phoneticPr fontId="1"/>
  </si>
  <si>
    <t>8/17</t>
  </si>
  <si>
    <t>8/22</t>
    <phoneticPr fontId="1"/>
  </si>
  <si>
    <t>8/23</t>
  </si>
  <si>
    <t>8/24</t>
  </si>
  <si>
    <t>8/29</t>
    <phoneticPr fontId="1"/>
  </si>
  <si>
    <t>8/30</t>
  </si>
  <si>
    <t>8/31</t>
  </si>
  <si>
    <t>9/2</t>
    <phoneticPr fontId="1"/>
  </si>
  <si>
    <t>9/5</t>
    <phoneticPr fontId="1"/>
  </si>
  <si>
    <t>9/7</t>
  </si>
  <si>
    <t>9/12</t>
    <phoneticPr fontId="1"/>
  </si>
  <si>
    <t>9/14</t>
  </si>
  <si>
    <t>9/19</t>
    <phoneticPr fontId="1"/>
  </si>
  <si>
    <t>9/20</t>
  </si>
  <si>
    <t>9/21</t>
  </si>
  <si>
    <t>9/26</t>
    <phoneticPr fontId="1"/>
  </si>
  <si>
    <t>9/28</t>
  </si>
  <si>
    <t>10/3</t>
    <phoneticPr fontId="1"/>
  </si>
  <si>
    <t>10/4</t>
    <phoneticPr fontId="1"/>
  </si>
  <si>
    <t>10/5</t>
  </si>
  <si>
    <t>10/10</t>
    <phoneticPr fontId="1"/>
  </si>
  <si>
    <t>10/12</t>
  </si>
  <si>
    <t>14/3/3</t>
    <phoneticPr fontId="1"/>
  </si>
  <si>
    <t>10/14</t>
    <phoneticPr fontId="1"/>
  </si>
  <si>
    <t>10/17</t>
    <phoneticPr fontId="1"/>
  </si>
  <si>
    <t>10/19</t>
  </si>
  <si>
    <t>10/24</t>
    <phoneticPr fontId="1"/>
  </si>
  <si>
    <t>10/26</t>
  </si>
  <si>
    <t>10/31</t>
    <phoneticPr fontId="1"/>
  </si>
  <si>
    <t>11/1</t>
    <phoneticPr fontId="1"/>
  </si>
  <si>
    <t>11/2</t>
    <phoneticPr fontId="1"/>
  </si>
  <si>
    <t>11/3</t>
  </si>
  <si>
    <t>11/7</t>
    <phoneticPr fontId="1"/>
  </si>
  <si>
    <t>11/9</t>
  </si>
  <si>
    <t>11/11</t>
    <phoneticPr fontId="1"/>
  </si>
  <si>
    <t>11/14</t>
    <phoneticPr fontId="1"/>
  </si>
  <si>
    <t>11/16</t>
  </si>
  <si>
    <t>11/21</t>
    <phoneticPr fontId="1"/>
  </si>
  <si>
    <t>11/23</t>
  </si>
  <si>
    <t>11/28</t>
    <phoneticPr fontId="1"/>
  </si>
  <si>
    <t>11/30</t>
  </si>
  <si>
    <t>12/1</t>
    <phoneticPr fontId="1"/>
  </si>
  <si>
    <t>12/2</t>
    <phoneticPr fontId="1"/>
  </si>
  <si>
    <t>12/5</t>
    <phoneticPr fontId="1"/>
  </si>
  <si>
    <t>12/7</t>
  </si>
  <si>
    <t>12/12</t>
    <phoneticPr fontId="1"/>
  </si>
  <si>
    <t>12/14</t>
  </si>
  <si>
    <t>12/19</t>
    <phoneticPr fontId="1"/>
  </si>
  <si>
    <t>12/21</t>
  </si>
  <si>
    <t>12/26</t>
    <phoneticPr fontId="1"/>
  </si>
  <si>
    <t>12/28</t>
  </si>
  <si>
    <t>12/29</t>
  </si>
  <si>
    <t>1/3</t>
    <phoneticPr fontId="1"/>
  </si>
  <si>
    <t>1/4</t>
    <phoneticPr fontId="1"/>
  </si>
  <si>
    <t>1/5</t>
  </si>
  <si>
    <t>1/9</t>
    <phoneticPr fontId="1"/>
  </si>
  <si>
    <t>1/11</t>
  </si>
  <si>
    <t>1/16</t>
    <phoneticPr fontId="1"/>
  </si>
  <si>
    <t>1/18</t>
  </si>
  <si>
    <t>1/23</t>
    <phoneticPr fontId="1"/>
  </si>
  <si>
    <t>1/25</t>
  </si>
  <si>
    <t>1/30</t>
    <phoneticPr fontId="1"/>
  </si>
  <si>
    <t>2/1</t>
    <phoneticPr fontId="1"/>
  </si>
  <si>
    <t>2/2</t>
    <phoneticPr fontId="1"/>
  </si>
  <si>
    <t>2/6</t>
    <phoneticPr fontId="1"/>
  </si>
  <si>
    <t>2/7</t>
    <phoneticPr fontId="1"/>
  </si>
  <si>
    <t>2/8</t>
  </si>
  <si>
    <t>2/13</t>
    <phoneticPr fontId="1"/>
  </si>
  <si>
    <t>2/15</t>
  </si>
  <si>
    <t>2/20</t>
    <phoneticPr fontId="1"/>
  </si>
  <si>
    <t>2/22</t>
  </si>
  <si>
    <t>2/27</t>
    <phoneticPr fontId="1"/>
  </si>
  <si>
    <t>3/1</t>
    <phoneticPr fontId="1"/>
  </si>
  <si>
    <t>3/2</t>
    <phoneticPr fontId="1"/>
  </si>
  <si>
    <t>3/6</t>
    <phoneticPr fontId="1"/>
  </si>
  <si>
    <t>3/3</t>
    <phoneticPr fontId="1"/>
  </si>
  <si>
    <t>3/13</t>
    <phoneticPr fontId="1"/>
  </si>
  <si>
    <t>3/20</t>
    <phoneticPr fontId="1"/>
  </si>
  <si>
    <t>3/27</t>
    <phoneticPr fontId="1"/>
  </si>
  <si>
    <t>3/29</t>
  </si>
  <si>
    <t>4/3</t>
    <phoneticPr fontId="1"/>
  </si>
  <si>
    <t>4/4</t>
    <phoneticPr fontId="1"/>
  </si>
  <si>
    <t>4/10</t>
    <phoneticPr fontId="1"/>
  </si>
  <si>
    <t>4/11</t>
  </si>
  <si>
    <t>4/14</t>
    <phoneticPr fontId="1"/>
  </si>
  <si>
    <t>4/17</t>
    <phoneticPr fontId="1"/>
  </si>
  <si>
    <t>4/24</t>
    <phoneticPr fontId="1"/>
  </si>
  <si>
    <t>5/1</t>
    <phoneticPr fontId="1"/>
  </si>
  <si>
    <t>5/2</t>
    <phoneticPr fontId="1"/>
  </si>
  <si>
    <t>5/3</t>
  </si>
  <si>
    <t>5/8</t>
    <phoneticPr fontId="1"/>
  </si>
  <si>
    <t>5/15</t>
    <phoneticPr fontId="1"/>
  </si>
  <si>
    <t>5/22</t>
    <phoneticPr fontId="1"/>
  </si>
  <si>
    <t>5/29</t>
    <phoneticPr fontId="1"/>
  </si>
  <si>
    <t>6/1</t>
    <phoneticPr fontId="1"/>
  </si>
  <si>
    <t>6/2</t>
    <phoneticPr fontId="1"/>
  </si>
  <si>
    <t>6/5</t>
    <phoneticPr fontId="1"/>
  </si>
  <si>
    <t>6/12</t>
    <phoneticPr fontId="1"/>
  </si>
  <si>
    <t>6/19</t>
    <phoneticPr fontId="1"/>
  </si>
  <si>
    <t>7/3</t>
    <phoneticPr fontId="1"/>
  </si>
  <si>
    <t>7/4</t>
    <phoneticPr fontId="1"/>
  </si>
  <si>
    <t>7/10</t>
    <phoneticPr fontId="1"/>
  </si>
  <si>
    <t>7/17</t>
    <phoneticPr fontId="1"/>
  </si>
  <si>
    <t>7/24</t>
    <phoneticPr fontId="1"/>
  </si>
  <si>
    <t>7/31</t>
    <phoneticPr fontId="1"/>
  </si>
  <si>
    <t>8/1</t>
    <phoneticPr fontId="1"/>
  </si>
  <si>
    <t>8/2</t>
    <phoneticPr fontId="1"/>
  </si>
  <si>
    <t>8/7</t>
    <phoneticPr fontId="1"/>
  </si>
  <si>
    <t>8/11</t>
    <phoneticPr fontId="1"/>
  </si>
  <si>
    <t>8/14</t>
    <phoneticPr fontId="1"/>
  </si>
  <si>
    <t>8/16</t>
  </si>
  <si>
    <t>8/21</t>
    <phoneticPr fontId="1"/>
  </si>
  <si>
    <t>8/28</t>
    <phoneticPr fontId="1"/>
  </si>
  <si>
    <t>9/1</t>
    <phoneticPr fontId="1"/>
  </si>
  <si>
    <t>9/4</t>
    <phoneticPr fontId="1"/>
  </si>
  <si>
    <t>9/11</t>
    <phoneticPr fontId="1"/>
  </si>
  <si>
    <t>9/15</t>
    <phoneticPr fontId="1"/>
  </si>
  <si>
    <t>9/18</t>
    <phoneticPr fontId="1"/>
  </si>
  <si>
    <t>9/25</t>
    <phoneticPr fontId="1"/>
  </si>
  <si>
    <t>10/2</t>
    <phoneticPr fontId="1"/>
  </si>
  <si>
    <t>10/3</t>
    <phoneticPr fontId="1"/>
  </si>
  <si>
    <t>10/9</t>
    <phoneticPr fontId="1"/>
  </si>
  <si>
    <t>10/16</t>
    <phoneticPr fontId="1"/>
  </si>
  <si>
    <t>10/23</t>
    <phoneticPr fontId="1"/>
  </si>
  <si>
    <t>10/30</t>
    <phoneticPr fontId="1"/>
  </si>
  <si>
    <t>11/1</t>
    <phoneticPr fontId="1"/>
  </si>
  <si>
    <t>11/2</t>
    <phoneticPr fontId="1"/>
  </si>
  <si>
    <t>11/3</t>
    <phoneticPr fontId="1"/>
  </si>
  <si>
    <t>11/6</t>
    <phoneticPr fontId="1"/>
  </si>
  <si>
    <t>11/13</t>
    <phoneticPr fontId="1"/>
  </si>
  <si>
    <t>11/20</t>
    <phoneticPr fontId="1"/>
  </si>
  <si>
    <t>11/27</t>
    <phoneticPr fontId="1"/>
  </si>
  <si>
    <t>12/1</t>
    <phoneticPr fontId="1"/>
  </si>
  <si>
    <t>12/4</t>
    <phoneticPr fontId="1"/>
  </si>
  <si>
    <t>12/11</t>
    <phoneticPr fontId="1"/>
  </si>
  <si>
    <t>12/18</t>
    <phoneticPr fontId="1"/>
  </si>
  <si>
    <t>12/25</t>
    <phoneticPr fontId="1"/>
  </si>
  <si>
    <t>12/26</t>
    <phoneticPr fontId="1"/>
  </si>
  <si>
    <t>1/3</t>
    <phoneticPr fontId="1"/>
  </si>
  <si>
    <t>1/4</t>
  </si>
  <si>
    <t>1/8</t>
    <phoneticPr fontId="1"/>
  </si>
  <si>
    <t>1/15</t>
    <phoneticPr fontId="1"/>
  </si>
  <si>
    <t>1/22</t>
    <phoneticPr fontId="1"/>
  </si>
  <si>
    <t>1/29</t>
    <phoneticPr fontId="1"/>
  </si>
  <si>
    <t>2/1</t>
    <phoneticPr fontId="1"/>
  </si>
  <si>
    <t>2/2</t>
    <phoneticPr fontId="1"/>
  </si>
  <si>
    <t>2/5</t>
    <phoneticPr fontId="1"/>
  </si>
  <si>
    <t>2/12</t>
    <phoneticPr fontId="1"/>
  </si>
  <si>
    <t>2/19</t>
    <phoneticPr fontId="1"/>
  </si>
  <si>
    <t>2/26</t>
    <phoneticPr fontId="1"/>
  </si>
  <si>
    <t>3/1</t>
    <phoneticPr fontId="1"/>
  </si>
  <si>
    <t>3/2</t>
    <phoneticPr fontId="1"/>
  </si>
  <si>
    <t>3/5</t>
    <phoneticPr fontId="1"/>
  </si>
  <si>
    <t>3/12</t>
    <phoneticPr fontId="1"/>
  </si>
  <si>
    <t>3/19</t>
    <phoneticPr fontId="1"/>
  </si>
  <si>
    <t>3/26</t>
    <phoneticPr fontId="1"/>
  </si>
  <si>
    <t>4/2</t>
    <phoneticPr fontId="1"/>
  </si>
  <si>
    <t>4/3</t>
    <phoneticPr fontId="1"/>
  </si>
  <si>
    <t>4/9</t>
    <phoneticPr fontId="1"/>
  </si>
  <si>
    <t>4/16</t>
    <phoneticPr fontId="1"/>
  </si>
  <si>
    <t>4/23</t>
    <phoneticPr fontId="1"/>
  </si>
  <si>
    <t>4/30</t>
    <phoneticPr fontId="1"/>
  </si>
  <si>
    <t>5/2</t>
    <phoneticPr fontId="1"/>
  </si>
  <si>
    <t>5/7</t>
    <phoneticPr fontId="1"/>
  </si>
  <si>
    <t>5/11</t>
    <phoneticPr fontId="1"/>
  </si>
  <si>
    <t>5/14</t>
    <phoneticPr fontId="1"/>
  </si>
  <si>
    <t>5/21</t>
    <phoneticPr fontId="1"/>
  </si>
  <si>
    <t>5/28</t>
    <phoneticPr fontId="1"/>
  </si>
  <si>
    <t>6/4</t>
    <phoneticPr fontId="1"/>
  </si>
  <si>
    <t>6/11</t>
    <phoneticPr fontId="1"/>
  </si>
  <si>
    <t>6/15</t>
    <phoneticPr fontId="1"/>
  </si>
  <si>
    <t>6/18</t>
    <phoneticPr fontId="1"/>
  </si>
  <si>
    <t>6/25</t>
    <phoneticPr fontId="1"/>
  </si>
  <si>
    <t>7/3</t>
    <phoneticPr fontId="1"/>
  </si>
  <si>
    <t>7/9</t>
    <phoneticPr fontId="1"/>
  </si>
  <si>
    <t>7/16</t>
    <phoneticPr fontId="1"/>
  </si>
  <si>
    <t>7/23</t>
    <phoneticPr fontId="1"/>
  </si>
  <si>
    <t>7/30</t>
    <phoneticPr fontId="1"/>
  </si>
  <si>
    <t>8/2</t>
  </si>
  <si>
    <t>8/6</t>
    <phoneticPr fontId="1"/>
  </si>
  <si>
    <t>8/20</t>
    <phoneticPr fontId="1"/>
  </si>
  <si>
    <t>8/21</t>
    <phoneticPr fontId="1"/>
  </si>
  <si>
    <t>8/22</t>
    <phoneticPr fontId="1"/>
  </si>
  <si>
    <t>8/27</t>
    <phoneticPr fontId="1"/>
  </si>
  <si>
    <t>8/28</t>
    <phoneticPr fontId="1"/>
  </si>
  <si>
    <t>8/29</t>
    <phoneticPr fontId="1"/>
  </si>
  <si>
    <t>8/30</t>
    <phoneticPr fontId="1"/>
  </si>
  <si>
    <t>8/31</t>
    <phoneticPr fontId="1"/>
  </si>
  <si>
    <t>9/3</t>
    <phoneticPr fontId="1"/>
  </si>
  <si>
    <t>9/5</t>
    <phoneticPr fontId="1"/>
  </si>
  <si>
    <t>9/6</t>
    <phoneticPr fontId="1"/>
  </si>
  <si>
    <t>9/7</t>
    <phoneticPr fontId="1"/>
  </si>
  <si>
    <t>9/10</t>
    <phoneticPr fontId="1"/>
  </si>
  <si>
    <t>9/11</t>
    <phoneticPr fontId="1"/>
  </si>
  <si>
    <t>9/12</t>
    <phoneticPr fontId="1"/>
  </si>
  <si>
    <t>9/13</t>
    <phoneticPr fontId="1"/>
  </si>
  <si>
    <t>9/14</t>
    <phoneticPr fontId="1"/>
  </si>
  <si>
    <t>9/17</t>
    <phoneticPr fontId="1"/>
  </si>
  <si>
    <t>9/18</t>
    <phoneticPr fontId="1"/>
  </si>
  <si>
    <t>9/19</t>
    <phoneticPr fontId="1"/>
  </si>
  <si>
    <t>9/20</t>
    <phoneticPr fontId="1"/>
  </si>
  <si>
    <t>9/21</t>
    <phoneticPr fontId="1"/>
  </si>
  <si>
    <t>9/24</t>
    <phoneticPr fontId="1"/>
  </si>
  <si>
    <t>9/25</t>
    <phoneticPr fontId="1"/>
  </si>
  <si>
    <t>9/26</t>
    <phoneticPr fontId="1"/>
  </si>
  <si>
    <t>9/27</t>
    <phoneticPr fontId="1"/>
  </si>
  <si>
    <t>9/28</t>
    <phoneticPr fontId="1"/>
  </si>
  <si>
    <t>10/1</t>
    <phoneticPr fontId="1"/>
  </si>
  <si>
    <t>10/2</t>
    <phoneticPr fontId="1"/>
  </si>
  <si>
    <t>10/3</t>
    <phoneticPr fontId="1"/>
  </si>
  <si>
    <t>10/4</t>
    <phoneticPr fontId="1"/>
  </si>
  <si>
    <t>10/8</t>
    <phoneticPr fontId="1"/>
  </si>
  <si>
    <t>10/5</t>
    <phoneticPr fontId="1"/>
  </si>
  <si>
    <t>10/9</t>
    <phoneticPr fontId="1"/>
  </si>
  <si>
    <t>10/12</t>
    <phoneticPr fontId="1"/>
  </si>
  <si>
    <t>10/15</t>
    <phoneticPr fontId="1"/>
  </si>
  <si>
    <t>10/17</t>
    <phoneticPr fontId="1"/>
  </si>
  <si>
    <t>10/22</t>
    <phoneticPr fontId="1"/>
  </si>
  <si>
    <t>10/29</t>
    <phoneticPr fontId="1"/>
  </si>
  <si>
    <t>11/1</t>
    <phoneticPr fontId="1"/>
  </si>
  <si>
    <t>11/2</t>
    <phoneticPr fontId="1"/>
  </si>
  <si>
    <t>11/5</t>
    <phoneticPr fontId="1"/>
  </si>
  <si>
    <t>11/6</t>
    <phoneticPr fontId="1"/>
  </si>
  <si>
    <t>11/12</t>
    <phoneticPr fontId="1"/>
  </si>
  <si>
    <t>11/19</t>
    <phoneticPr fontId="1"/>
  </si>
  <si>
    <t>11/21</t>
    <phoneticPr fontId="1"/>
  </si>
  <si>
    <t>11/26</t>
    <phoneticPr fontId="1"/>
  </si>
  <si>
    <t>合計</t>
    <rPh sb="0" eb="2">
      <t>ゴウケイ</t>
    </rPh>
    <phoneticPr fontId="1"/>
  </si>
  <si>
    <t>年間平均</t>
    <rPh sb="0" eb="2">
      <t>ネンカン</t>
    </rPh>
    <rPh sb="2" eb="4">
      <t>ヘイキン</t>
    </rPh>
    <phoneticPr fontId="1"/>
  </si>
  <si>
    <t>日</t>
    <rPh sb="0" eb="1">
      <t>ヒ</t>
    </rPh>
    <phoneticPr fontId="1"/>
  </si>
  <si>
    <t>12/3</t>
    <phoneticPr fontId="1"/>
  </si>
  <si>
    <t>12/10</t>
    <phoneticPr fontId="1"/>
  </si>
  <si>
    <t>12/17</t>
    <phoneticPr fontId="1"/>
  </si>
  <si>
    <t>12/24</t>
    <phoneticPr fontId="1"/>
  </si>
  <si>
    <t>12/28</t>
    <phoneticPr fontId="1"/>
  </si>
  <si>
    <t>12/31</t>
    <phoneticPr fontId="1"/>
  </si>
  <si>
    <t>1/3</t>
  </si>
  <si>
    <t>11月平均</t>
    <rPh sb="2" eb="3">
      <t>ガツ</t>
    </rPh>
    <rPh sb="3" eb="5">
      <t>ヘイキン</t>
    </rPh>
    <phoneticPr fontId="2"/>
  </si>
  <si>
    <t>1月平均</t>
    <rPh sb="1" eb="2">
      <t>ガツ</t>
    </rPh>
    <rPh sb="2" eb="4">
      <t>ヘイキン</t>
    </rPh>
    <phoneticPr fontId="2"/>
  </si>
  <si>
    <t>1/7</t>
    <phoneticPr fontId="1"/>
  </si>
  <si>
    <t>1/14</t>
    <phoneticPr fontId="1"/>
  </si>
  <si>
    <t>1/21</t>
    <phoneticPr fontId="1"/>
  </si>
  <si>
    <t>1/28</t>
    <phoneticPr fontId="1"/>
  </si>
  <si>
    <t>12月平均</t>
    <rPh sb="2" eb="3">
      <t>ガツ</t>
    </rPh>
    <rPh sb="3" eb="5">
      <t>ヘイキン</t>
    </rPh>
    <phoneticPr fontId="2"/>
  </si>
  <si>
    <t>2月平均</t>
    <rPh sb="1" eb="2">
      <t>ガツ</t>
    </rPh>
    <rPh sb="2" eb="4">
      <t>ヘイキン</t>
    </rPh>
    <phoneticPr fontId="2"/>
  </si>
  <si>
    <t>2/1</t>
    <phoneticPr fontId="1"/>
  </si>
  <si>
    <t>2/4</t>
    <phoneticPr fontId="1"/>
  </si>
  <si>
    <t>2/11</t>
    <phoneticPr fontId="1"/>
  </si>
  <si>
    <t>2/18</t>
    <phoneticPr fontId="1"/>
  </si>
  <si>
    <t>2/25</t>
    <phoneticPr fontId="1"/>
  </si>
  <si>
    <t>3月平均</t>
    <rPh sb="1" eb="2">
      <t>ガツ</t>
    </rPh>
    <rPh sb="2" eb="4">
      <t>ヘイキン</t>
    </rPh>
    <phoneticPr fontId="2"/>
  </si>
  <si>
    <t>3/4</t>
    <phoneticPr fontId="1"/>
  </si>
  <si>
    <t>3/11</t>
    <phoneticPr fontId="1"/>
  </si>
  <si>
    <t>3/18</t>
    <phoneticPr fontId="1"/>
  </si>
  <si>
    <t>3/25</t>
    <phoneticPr fontId="1"/>
  </si>
  <si>
    <t>4月平均</t>
    <rPh sb="1" eb="2">
      <t>ガツ</t>
    </rPh>
    <rPh sb="2" eb="4">
      <t>ヘイキン</t>
    </rPh>
    <phoneticPr fontId="2"/>
  </si>
  <si>
    <t>4/1</t>
    <phoneticPr fontId="1"/>
  </si>
  <si>
    <t>4/2</t>
  </si>
  <si>
    <t>4/8</t>
    <phoneticPr fontId="1"/>
  </si>
  <si>
    <t>4/15</t>
    <phoneticPr fontId="1"/>
  </si>
  <si>
    <t>4/22</t>
    <phoneticPr fontId="1"/>
  </si>
  <si>
    <t>4/29</t>
    <phoneticPr fontId="1"/>
  </si>
  <si>
    <t>5月平均</t>
    <rPh sb="1" eb="2">
      <t>ガツ</t>
    </rPh>
    <rPh sb="2" eb="4">
      <t>ヘイキン</t>
    </rPh>
    <phoneticPr fontId="2"/>
  </si>
  <si>
    <t>5/2</t>
  </si>
  <si>
    <t>5/20</t>
    <phoneticPr fontId="1"/>
  </si>
  <si>
    <t>5/27</t>
    <phoneticPr fontId="1"/>
  </si>
  <si>
    <t>6月平均</t>
    <rPh sb="1" eb="2">
      <t>ガツ</t>
    </rPh>
    <rPh sb="2" eb="4">
      <t>ヘイキン</t>
    </rPh>
    <phoneticPr fontId="2"/>
  </si>
  <si>
    <t>6/10</t>
    <phoneticPr fontId="1"/>
  </si>
  <si>
    <t>6/17</t>
    <phoneticPr fontId="1"/>
  </si>
  <si>
    <t>6/24</t>
    <phoneticPr fontId="1"/>
  </si>
  <si>
    <t>5月平均</t>
  </si>
  <si>
    <t>6月平均</t>
  </si>
  <si>
    <t>7月平均</t>
  </si>
  <si>
    <t>7/2</t>
  </si>
  <si>
    <t>7/8</t>
    <phoneticPr fontId="1"/>
  </si>
  <si>
    <t>7/15</t>
    <phoneticPr fontId="1"/>
  </si>
  <si>
    <t>7/22</t>
    <phoneticPr fontId="1"/>
  </si>
  <si>
    <t>7/29</t>
    <phoneticPr fontId="1"/>
  </si>
  <si>
    <t>8月平均</t>
  </si>
  <si>
    <t>8/5</t>
    <phoneticPr fontId="1"/>
  </si>
  <si>
    <t>8/12</t>
    <phoneticPr fontId="1"/>
  </si>
  <si>
    <t>8/19</t>
    <phoneticPr fontId="1"/>
  </si>
  <si>
    <t>8/26</t>
    <phoneticPr fontId="1"/>
  </si>
  <si>
    <t>9月平均</t>
  </si>
  <si>
    <t>9/9</t>
    <phoneticPr fontId="1"/>
  </si>
  <si>
    <t>9/16</t>
    <phoneticPr fontId="1"/>
  </si>
  <si>
    <t>9/23</t>
    <phoneticPr fontId="1"/>
  </si>
  <si>
    <t>9/30</t>
    <phoneticPr fontId="1"/>
  </si>
  <si>
    <t>10月平均</t>
    <phoneticPr fontId="1"/>
  </si>
  <si>
    <t>10/2</t>
  </si>
  <si>
    <t>10/7</t>
    <phoneticPr fontId="1"/>
  </si>
  <si>
    <t>10/14</t>
    <phoneticPr fontId="1"/>
  </si>
  <si>
    <t>10/21</t>
    <phoneticPr fontId="1"/>
  </si>
  <si>
    <t>10/28</t>
    <phoneticPr fontId="1"/>
  </si>
  <si>
    <t>10月平均</t>
  </si>
  <si>
    <t>11月平均</t>
  </si>
  <si>
    <t>11/11</t>
    <phoneticPr fontId="1"/>
  </si>
  <si>
    <t>11/18</t>
    <phoneticPr fontId="1"/>
  </si>
  <si>
    <t>11/25</t>
    <phoneticPr fontId="1"/>
  </si>
  <si>
    <t>12月平均</t>
  </si>
  <si>
    <t>12/9</t>
    <phoneticPr fontId="1"/>
  </si>
  <si>
    <t>12/16</t>
    <phoneticPr fontId="1"/>
  </si>
  <si>
    <t>12/23</t>
    <phoneticPr fontId="1"/>
  </si>
  <si>
    <t>12/30</t>
    <phoneticPr fontId="1"/>
  </si>
  <si>
    <t>1月平均</t>
    <phoneticPr fontId="1"/>
  </si>
  <si>
    <t>1/2</t>
  </si>
  <si>
    <t>1/1</t>
  </si>
  <si>
    <t>1/6</t>
    <phoneticPr fontId="1"/>
  </si>
  <si>
    <t>1/13</t>
    <phoneticPr fontId="1"/>
  </si>
  <si>
    <t>1/20</t>
    <phoneticPr fontId="1"/>
  </si>
  <si>
    <t>1/27</t>
    <phoneticPr fontId="1"/>
  </si>
  <si>
    <t>1月平均</t>
  </si>
  <si>
    <t>2月平均</t>
    <phoneticPr fontId="1"/>
  </si>
  <si>
    <t>2/3</t>
    <phoneticPr fontId="1"/>
  </si>
  <si>
    <t>2/10</t>
    <phoneticPr fontId="1"/>
  </si>
  <si>
    <t>2/17</t>
    <phoneticPr fontId="1"/>
  </si>
  <si>
    <t>2/24</t>
    <phoneticPr fontId="1"/>
  </si>
  <si>
    <t>2月平均</t>
  </si>
  <si>
    <t>3月平均</t>
  </si>
  <si>
    <t>3/9</t>
    <phoneticPr fontId="1"/>
  </si>
  <si>
    <t>3/16</t>
    <phoneticPr fontId="1"/>
  </si>
  <si>
    <t>3/23</t>
    <phoneticPr fontId="1"/>
  </si>
  <si>
    <t>3/30</t>
    <phoneticPr fontId="1"/>
  </si>
  <si>
    <t>4月平均</t>
  </si>
  <si>
    <t>4/6</t>
    <phoneticPr fontId="1"/>
  </si>
  <si>
    <t>4/13</t>
    <phoneticPr fontId="1"/>
  </si>
  <si>
    <t>4/20</t>
    <phoneticPr fontId="1"/>
  </si>
  <si>
    <t>4/27</t>
    <phoneticPr fontId="1"/>
  </si>
  <si>
    <t>5/4</t>
    <phoneticPr fontId="1"/>
  </si>
  <si>
    <t>5/11</t>
    <phoneticPr fontId="1"/>
  </si>
  <si>
    <t>5/18</t>
    <phoneticPr fontId="1"/>
  </si>
  <si>
    <t>5/20</t>
    <phoneticPr fontId="1"/>
  </si>
  <si>
    <t>5/25</t>
    <phoneticPr fontId="1"/>
  </si>
  <si>
    <t>6/1</t>
    <phoneticPr fontId="1"/>
  </si>
  <si>
    <t>6/2</t>
  </si>
  <si>
    <t>6/8</t>
    <phoneticPr fontId="1"/>
  </si>
  <si>
    <t>6/15</t>
    <phoneticPr fontId="1"/>
  </si>
  <si>
    <t>6/22</t>
    <phoneticPr fontId="1"/>
  </si>
  <si>
    <t>6/29</t>
    <phoneticPr fontId="1"/>
  </si>
  <si>
    <t>7/1</t>
    <phoneticPr fontId="1"/>
  </si>
  <si>
    <t>7/6</t>
    <phoneticPr fontId="1"/>
  </si>
  <si>
    <t>7/13</t>
    <phoneticPr fontId="1"/>
  </si>
  <si>
    <t>7/20</t>
    <phoneticPr fontId="1"/>
  </si>
  <si>
    <t>7/27</t>
    <phoneticPr fontId="1"/>
  </si>
  <si>
    <t>8/3</t>
    <phoneticPr fontId="1"/>
  </si>
  <si>
    <t>8/10</t>
    <phoneticPr fontId="1"/>
  </si>
  <si>
    <t>8/17</t>
    <phoneticPr fontId="1"/>
  </si>
  <si>
    <t>8/24</t>
    <phoneticPr fontId="1"/>
  </si>
  <si>
    <t>8/31</t>
    <phoneticPr fontId="1"/>
  </si>
  <si>
    <t>9/1</t>
    <phoneticPr fontId="1"/>
  </si>
  <si>
    <t>9/2</t>
  </si>
  <si>
    <t>9/7</t>
    <phoneticPr fontId="1"/>
  </si>
  <si>
    <t>9/14</t>
    <phoneticPr fontId="1"/>
  </si>
  <si>
    <t>9/21</t>
    <phoneticPr fontId="1"/>
  </si>
  <si>
    <t>9/28</t>
    <phoneticPr fontId="1"/>
  </si>
  <si>
    <t>10/1</t>
    <phoneticPr fontId="1"/>
  </si>
  <si>
    <t>10/5</t>
    <phoneticPr fontId="1"/>
  </si>
  <si>
    <t>10/12</t>
    <phoneticPr fontId="1"/>
  </si>
  <si>
    <t>10/19</t>
    <phoneticPr fontId="1"/>
  </si>
  <si>
    <t>10/26</t>
    <phoneticPr fontId="1"/>
  </si>
  <si>
    <t>11/2</t>
    <phoneticPr fontId="1"/>
  </si>
  <si>
    <t>11/9</t>
    <phoneticPr fontId="1"/>
  </si>
  <si>
    <t>11/16</t>
    <phoneticPr fontId="1"/>
  </si>
  <si>
    <t>11/23</t>
    <phoneticPr fontId="1"/>
  </si>
  <si>
    <t>11/30</t>
    <phoneticPr fontId="1"/>
  </si>
  <si>
    <t>12/2</t>
  </si>
  <si>
    <t>12/7</t>
    <phoneticPr fontId="1"/>
  </si>
  <si>
    <t>12/14</t>
    <phoneticPr fontId="1"/>
  </si>
  <si>
    <t>12/21</t>
    <phoneticPr fontId="1"/>
  </si>
  <si>
    <t>12/28</t>
    <phoneticPr fontId="1"/>
  </si>
  <si>
    <t>1/1</t>
    <phoneticPr fontId="1"/>
  </si>
  <si>
    <t>1/4</t>
    <phoneticPr fontId="1"/>
  </si>
  <si>
    <t>1/11</t>
    <phoneticPr fontId="1"/>
  </si>
  <si>
    <t>1/18</t>
    <phoneticPr fontId="1"/>
  </si>
  <si>
    <t>1/25</t>
    <phoneticPr fontId="1"/>
  </si>
  <si>
    <t>2/1</t>
    <phoneticPr fontId="1"/>
  </si>
  <si>
    <t>2/2</t>
  </si>
  <si>
    <t>2/4</t>
    <phoneticPr fontId="1"/>
  </si>
  <si>
    <t>2/8</t>
    <phoneticPr fontId="1"/>
  </si>
  <si>
    <t>2/15</t>
    <phoneticPr fontId="1"/>
  </si>
  <si>
    <t>2/22</t>
    <phoneticPr fontId="1"/>
  </si>
  <si>
    <t>3/1</t>
    <phoneticPr fontId="1"/>
  </si>
  <si>
    <t>3/2</t>
  </si>
  <si>
    <t>3/8</t>
    <phoneticPr fontId="1"/>
  </si>
  <si>
    <t>3/15</t>
    <phoneticPr fontId="1"/>
  </si>
  <si>
    <t>3/22</t>
    <phoneticPr fontId="1"/>
  </si>
  <si>
    <t>3/29</t>
    <phoneticPr fontId="1"/>
  </si>
  <si>
    <t>4/1</t>
    <phoneticPr fontId="1"/>
  </si>
  <si>
    <t>4/5</t>
    <phoneticPr fontId="1"/>
  </si>
  <si>
    <t>4/12</t>
    <phoneticPr fontId="1"/>
  </si>
  <si>
    <t>4/19</t>
    <phoneticPr fontId="1"/>
  </si>
  <si>
    <t>4/26</t>
    <phoneticPr fontId="1"/>
  </si>
  <si>
    <t>5/10</t>
    <phoneticPr fontId="1"/>
  </si>
  <si>
    <t>5/17</t>
    <phoneticPr fontId="1"/>
  </si>
  <si>
    <t>5/18</t>
    <phoneticPr fontId="1"/>
  </si>
  <si>
    <t>5/24</t>
    <phoneticPr fontId="1"/>
  </si>
  <si>
    <t>5/25</t>
    <phoneticPr fontId="1"/>
  </si>
  <si>
    <t>5/31</t>
    <phoneticPr fontId="1"/>
  </si>
  <si>
    <t>6/1</t>
    <phoneticPr fontId="1"/>
  </si>
  <si>
    <t>6/7</t>
    <phoneticPr fontId="1"/>
  </si>
  <si>
    <t>6/14</t>
    <phoneticPr fontId="1"/>
  </si>
  <si>
    <t>6/16</t>
    <phoneticPr fontId="1"/>
  </si>
  <si>
    <t>6/21</t>
    <phoneticPr fontId="1"/>
  </si>
  <si>
    <t>6/28</t>
    <phoneticPr fontId="1"/>
  </si>
  <si>
    <t>7/5</t>
    <phoneticPr fontId="1"/>
  </si>
  <si>
    <t>7/12</t>
    <phoneticPr fontId="1"/>
  </si>
  <si>
    <t>7/19</t>
    <phoneticPr fontId="1"/>
  </si>
  <si>
    <t>7/26</t>
    <phoneticPr fontId="1"/>
  </si>
  <si>
    <t>8/2</t>
    <phoneticPr fontId="1"/>
  </si>
  <si>
    <t>8/9</t>
    <phoneticPr fontId="1"/>
  </si>
  <si>
    <t>8/16</t>
    <phoneticPr fontId="1"/>
  </si>
  <si>
    <t>8/23</t>
    <phoneticPr fontId="1"/>
  </si>
  <si>
    <t>8/30</t>
    <phoneticPr fontId="1"/>
  </si>
  <si>
    <t>9/1</t>
    <phoneticPr fontId="1"/>
  </si>
  <si>
    <t>9/6</t>
    <phoneticPr fontId="1"/>
  </si>
  <si>
    <t>9/13</t>
    <phoneticPr fontId="1"/>
  </si>
  <si>
    <t>9/20</t>
    <phoneticPr fontId="1"/>
  </si>
  <si>
    <t>9/27</t>
    <phoneticPr fontId="1"/>
  </si>
  <si>
    <t>10/1</t>
    <phoneticPr fontId="1"/>
  </si>
  <si>
    <t>10/4</t>
    <phoneticPr fontId="1"/>
  </si>
  <si>
    <t>10/11</t>
    <phoneticPr fontId="1"/>
  </si>
  <si>
    <t>10/18</t>
    <phoneticPr fontId="1"/>
  </si>
  <si>
    <t>10/25</t>
    <phoneticPr fontId="1"/>
  </si>
  <si>
    <t>11/1</t>
    <phoneticPr fontId="1"/>
  </si>
  <si>
    <t>11/2</t>
  </si>
  <si>
    <t>11/8</t>
    <phoneticPr fontId="1"/>
  </si>
  <si>
    <t>11/15</t>
    <phoneticPr fontId="1"/>
  </si>
  <si>
    <t>11/22</t>
    <phoneticPr fontId="1"/>
  </si>
  <si>
    <t>11/29</t>
    <phoneticPr fontId="1"/>
  </si>
  <si>
    <t>12/6</t>
    <phoneticPr fontId="1"/>
  </si>
  <si>
    <t>12/13</t>
    <phoneticPr fontId="1"/>
  </si>
  <si>
    <t>12/20</t>
    <phoneticPr fontId="1"/>
  </si>
  <si>
    <t>12/27</t>
    <phoneticPr fontId="1"/>
  </si>
  <si>
    <t>1/10</t>
    <phoneticPr fontId="1"/>
  </si>
  <si>
    <t>1/17</t>
    <phoneticPr fontId="1"/>
  </si>
  <si>
    <t>1/24</t>
    <phoneticPr fontId="1"/>
  </si>
  <si>
    <t>1/31</t>
    <phoneticPr fontId="1"/>
  </si>
  <si>
    <t>2/7</t>
    <phoneticPr fontId="1"/>
  </si>
  <si>
    <t>2/14</t>
    <phoneticPr fontId="1"/>
  </si>
  <si>
    <t>2/21</t>
    <phoneticPr fontId="1"/>
  </si>
  <si>
    <t>2/28</t>
    <phoneticPr fontId="1"/>
  </si>
  <si>
    <t>Ni取引停止中</t>
    <rPh sb="2" eb="4">
      <t>トリヒキ</t>
    </rPh>
    <rPh sb="4" eb="7">
      <t>テイシチュウ</t>
    </rPh>
    <phoneticPr fontId="1"/>
  </si>
  <si>
    <t>※LMEより発表があり、</t>
    <rPh sb="6" eb="8">
      <t>ハッピョウ</t>
    </rPh>
    <phoneticPr fontId="1"/>
  </si>
  <si>
    <t>3/8～22までのLME現物セツルメントを</t>
    <rPh sb="12" eb="14">
      <t>ゲンブツ</t>
    </rPh>
    <phoneticPr fontId="1"/>
  </si>
  <si>
    <t>＄30,800とする。</t>
    <phoneticPr fontId="1"/>
  </si>
  <si>
    <t>4/1</t>
    <phoneticPr fontId="1"/>
  </si>
  <si>
    <t>4/4</t>
    <phoneticPr fontId="1"/>
  </si>
  <si>
    <t>4/11</t>
    <phoneticPr fontId="1"/>
  </si>
  <si>
    <t>4/18</t>
    <phoneticPr fontId="1"/>
  </si>
  <si>
    <t>4/25</t>
    <phoneticPr fontId="1"/>
  </si>
  <si>
    <t>5/9</t>
    <phoneticPr fontId="1"/>
  </si>
  <si>
    <t>5/16</t>
    <phoneticPr fontId="1"/>
  </si>
  <si>
    <t>5/23</t>
    <phoneticPr fontId="1"/>
  </si>
  <si>
    <t>5/30</t>
    <phoneticPr fontId="1"/>
  </si>
  <si>
    <t>6/1</t>
    <phoneticPr fontId="1"/>
  </si>
  <si>
    <t>6/6</t>
    <phoneticPr fontId="1"/>
  </si>
  <si>
    <t>6/13</t>
    <phoneticPr fontId="1"/>
  </si>
  <si>
    <t>6/20</t>
    <phoneticPr fontId="1"/>
  </si>
  <si>
    <t>6/27</t>
    <phoneticPr fontId="1"/>
  </si>
  <si>
    <t>7/4</t>
    <phoneticPr fontId="1"/>
  </si>
  <si>
    <t>7/11</t>
    <phoneticPr fontId="1"/>
  </si>
  <si>
    <t>7/18</t>
    <phoneticPr fontId="1"/>
  </si>
  <si>
    <t>7/25</t>
    <phoneticPr fontId="1"/>
  </si>
  <si>
    <t>平均</t>
    <phoneticPr fontId="1"/>
  </si>
  <si>
    <t>8/1</t>
    <phoneticPr fontId="1"/>
  </si>
  <si>
    <t>8/8</t>
    <phoneticPr fontId="1"/>
  </si>
  <si>
    <t>8/22</t>
    <phoneticPr fontId="1"/>
  </si>
  <si>
    <t>8/29</t>
    <phoneticPr fontId="1"/>
  </si>
  <si>
    <t>9/5</t>
    <phoneticPr fontId="1"/>
  </si>
  <si>
    <t>9/12</t>
    <phoneticPr fontId="1"/>
  </si>
  <si>
    <t>9/19</t>
    <phoneticPr fontId="1"/>
  </si>
  <si>
    <t>9/26</t>
    <phoneticPr fontId="1"/>
  </si>
  <si>
    <t>10/3</t>
    <phoneticPr fontId="1"/>
  </si>
  <si>
    <t>10/10</t>
    <phoneticPr fontId="1"/>
  </si>
  <si>
    <t>10/17</t>
    <phoneticPr fontId="1"/>
  </si>
  <si>
    <t>10/24</t>
    <phoneticPr fontId="1"/>
  </si>
  <si>
    <t>10/31</t>
    <phoneticPr fontId="1"/>
  </si>
  <si>
    <t>11/1</t>
    <phoneticPr fontId="1"/>
  </si>
  <si>
    <t>11/7</t>
    <phoneticPr fontId="1"/>
  </si>
  <si>
    <t>11/14</t>
    <phoneticPr fontId="1"/>
  </si>
  <si>
    <t>11/21</t>
    <phoneticPr fontId="1"/>
  </si>
  <si>
    <t>11/28</t>
    <phoneticPr fontId="1"/>
  </si>
  <si>
    <t>12/1</t>
    <phoneticPr fontId="1"/>
  </si>
  <si>
    <t>12/5</t>
    <phoneticPr fontId="1"/>
  </si>
  <si>
    <t>12/12</t>
    <phoneticPr fontId="1"/>
  </si>
  <si>
    <t>12/19</t>
    <phoneticPr fontId="1"/>
  </si>
  <si>
    <t>12/26</t>
    <phoneticPr fontId="1"/>
  </si>
  <si>
    <t>1/9</t>
    <phoneticPr fontId="1"/>
  </si>
  <si>
    <t>1/16</t>
    <phoneticPr fontId="1"/>
  </si>
  <si>
    <t>1/23</t>
    <phoneticPr fontId="1"/>
  </si>
  <si>
    <t>1/30</t>
    <phoneticPr fontId="1"/>
  </si>
  <si>
    <t>2/6</t>
    <phoneticPr fontId="1"/>
  </si>
  <si>
    <t>2/13</t>
    <phoneticPr fontId="1"/>
  </si>
  <si>
    <t>2/20</t>
    <phoneticPr fontId="1"/>
  </si>
  <si>
    <t>2/27</t>
    <phoneticPr fontId="1"/>
  </si>
  <si>
    <t>3/1</t>
    <phoneticPr fontId="1"/>
  </si>
  <si>
    <t>3/6</t>
    <phoneticPr fontId="1"/>
  </si>
  <si>
    <t>3/13</t>
    <phoneticPr fontId="1"/>
  </si>
  <si>
    <t>3/20</t>
    <phoneticPr fontId="1"/>
  </si>
  <si>
    <t>3/21</t>
    <phoneticPr fontId="1"/>
  </si>
  <si>
    <t>3/27</t>
    <phoneticPr fontId="1"/>
  </si>
  <si>
    <t>休場</t>
    <rPh sb="0" eb="2">
      <t>キュウジョウ</t>
    </rPh>
    <phoneticPr fontId="1"/>
  </si>
  <si>
    <t>休場</t>
    <rPh sb="0" eb="2">
      <t>キュウジョウ</t>
    </rPh>
    <phoneticPr fontId="1"/>
  </si>
  <si>
    <t>4/10</t>
    <phoneticPr fontId="1"/>
  </si>
  <si>
    <t>4/17</t>
    <phoneticPr fontId="1"/>
  </si>
  <si>
    <t>4/24</t>
    <phoneticPr fontId="1"/>
  </si>
  <si>
    <t>5/8</t>
    <phoneticPr fontId="1"/>
  </si>
  <si>
    <t>5/15</t>
    <phoneticPr fontId="1"/>
  </si>
  <si>
    <t>5/22</t>
    <phoneticPr fontId="1"/>
  </si>
  <si>
    <t>5/29</t>
    <phoneticPr fontId="1"/>
  </si>
  <si>
    <t>6/1</t>
    <phoneticPr fontId="1"/>
  </si>
  <si>
    <t>6/2</t>
    <phoneticPr fontId="1"/>
  </si>
  <si>
    <t>6/5</t>
    <phoneticPr fontId="1"/>
  </si>
  <si>
    <t>6/12</t>
    <phoneticPr fontId="1"/>
  </si>
  <si>
    <t>6/19</t>
    <phoneticPr fontId="1"/>
  </si>
  <si>
    <t>6/26</t>
    <phoneticPr fontId="1"/>
  </si>
  <si>
    <t>7/3</t>
    <phoneticPr fontId="1"/>
  </si>
  <si>
    <t>7/10</t>
    <phoneticPr fontId="1"/>
  </si>
  <si>
    <t>7/17</t>
    <phoneticPr fontId="1"/>
  </si>
  <si>
    <t>7/24</t>
    <phoneticPr fontId="1"/>
  </si>
  <si>
    <t>7/31</t>
    <phoneticPr fontId="1"/>
  </si>
  <si>
    <t>8/2</t>
    <phoneticPr fontId="1"/>
  </si>
  <si>
    <t>8/7</t>
    <phoneticPr fontId="1"/>
  </si>
  <si>
    <t>8/21</t>
    <phoneticPr fontId="1"/>
  </si>
  <si>
    <t>休場</t>
    <rPh sb="0" eb="2">
      <t>キュウジョウ</t>
    </rPh>
    <phoneticPr fontId="1"/>
  </si>
  <si>
    <t>8/28</t>
    <phoneticPr fontId="1"/>
  </si>
  <si>
    <t>9/4</t>
    <phoneticPr fontId="1"/>
  </si>
  <si>
    <t>9/11</t>
    <phoneticPr fontId="1"/>
  </si>
  <si>
    <t>9/18</t>
    <phoneticPr fontId="1"/>
  </si>
  <si>
    <t>9/25</t>
    <phoneticPr fontId="1"/>
  </si>
  <si>
    <t>10/9</t>
    <phoneticPr fontId="1"/>
  </si>
  <si>
    <t>10/16</t>
    <phoneticPr fontId="1"/>
  </si>
  <si>
    <t>10/23</t>
    <phoneticPr fontId="1"/>
  </si>
  <si>
    <t>10/30</t>
    <phoneticPr fontId="1"/>
  </si>
  <si>
    <t>11/6</t>
    <phoneticPr fontId="1"/>
  </si>
  <si>
    <t>11/13</t>
    <phoneticPr fontId="1"/>
  </si>
  <si>
    <t>11/20</t>
    <phoneticPr fontId="1"/>
  </si>
  <si>
    <t>11/27</t>
    <phoneticPr fontId="1"/>
  </si>
  <si>
    <t>12/4</t>
    <phoneticPr fontId="1"/>
  </si>
  <si>
    <t>12/11</t>
    <phoneticPr fontId="1"/>
  </si>
  <si>
    <t>12/18</t>
    <phoneticPr fontId="1"/>
  </si>
  <si>
    <t>休場</t>
    <rPh sb="0" eb="2">
      <t>キュウジョウ</t>
    </rPh>
    <phoneticPr fontId="1"/>
  </si>
  <si>
    <t>12/25</t>
    <phoneticPr fontId="1"/>
  </si>
  <si>
    <t>1/3</t>
    <phoneticPr fontId="1"/>
  </si>
  <si>
    <t>1/8</t>
    <phoneticPr fontId="1"/>
  </si>
  <si>
    <t>1/15</t>
    <phoneticPr fontId="1"/>
  </si>
  <si>
    <t>1/22</t>
    <phoneticPr fontId="1"/>
  </si>
  <si>
    <t>1/29</t>
    <phoneticPr fontId="1"/>
  </si>
  <si>
    <t>2/1</t>
    <phoneticPr fontId="1"/>
  </si>
  <si>
    <t>2/2</t>
    <phoneticPr fontId="1"/>
  </si>
  <si>
    <t>2/5</t>
    <phoneticPr fontId="1"/>
  </si>
  <si>
    <t>2/19</t>
    <phoneticPr fontId="1"/>
  </si>
  <si>
    <t>2/26</t>
    <phoneticPr fontId="1"/>
  </si>
  <si>
    <t>2/29</t>
  </si>
  <si>
    <t>3/1</t>
    <phoneticPr fontId="1"/>
  </si>
  <si>
    <t>3/4</t>
    <phoneticPr fontId="1"/>
  </si>
  <si>
    <t>3/11</t>
    <phoneticPr fontId="1"/>
  </si>
  <si>
    <t>3/18</t>
    <phoneticPr fontId="1"/>
  </si>
  <si>
    <t>3/25</t>
    <phoneticPr fontId="1"/>
  </si>
  <si>
    <t>4/1</t>
    <phoneticPr fontId="1"/>
  </si>
  <si>
    <t>休場</t>
    <rPh sb="0" eb="2">
      <t>キュウジョウ</t>
    </rPh>
    <phoneticPr fontId="1"/>
  </si>
  <si>
    <t>4/2</t>
    <phoneticPr fontId="1"/>
  </si>
  <si>
    <t>4/8</t>
    <phoneticPr fontId="1"/>
  </si>
  <si>
    <t>4/15</t>
    <phoneticPr fontId="1"/>
  </si>
  <si>
    <t>4/22</t>
    <phoneticPr fontId="1"/>
  </si>
  <si>
    <t>休場</t>
    <rPh sb="0" eb="2">
      <t>キュウジョウ</t>
    </rPh>
    <phoneticPr fontId="1"/>
  </si>
  <si>
    <t>6/3</t>
    <phoneticPr fontId="1"/>
  </si>
  <si>
    <t>6/4</t>
    <phoneticPr fontId="1"/>
  </si>
  <si>
    <t>6/10</t>
    <phoneticPr fontId="1"/>
  </si>
  <si>
    <t>6/17</t>
    <phoneticPr fontId="1"/>
  </si>
  <si>
    <t>6/24</t>
    <phoneticPr fontId="1"/>
  </si>
  <si>
    <t>7/1</t>
    <phoneticPr fontId="1"/>
  </si>
  <si>
    <t>7/2</t>
    <phoneticPr fontId="1"/>
  </si>
  <si>
    <t>7/8</t>
    <phoneticPr fontId="1"/>
  </si>
  <si>
    <t>7/15</t>
    <phoneticPr fontId="1"/>
  </si>
  <si>
    <t>※為替が休みの場合⇒為替入力箇所に黄色の網掛け・斜めに罫線を引いております。</t>
    <rPh sb="1" eb="3">
      <t>カワセ</t>
    </rPh>
    <rPh sb="4" eb="5">
      <t>ヤス</t>
    </rPh>
    <rPh sb="7" eb="9">
      <t>バアイ</t>
    </rPh>
    <rPh sb="10" eb="12">
      <t>カワセ</t>
    </rPh>
    <rPh sb="12" eb="14">
      <t>ニュウリョク</t>
    </rPh>
    <rPh sb="14" eb="16">
      <t>カショ</t>
    </rPh>
    <rPh sb="17" eb="19">
      <t>キイロ</t>
    </rPh>
    <rPh sb="20" eb="22">
      <t>アミカ</t>
    </rPh>
    <rPh sb="24" eb="25">
      <t>ナナ</t>
    </rPh>
    <rPh sb="27" eb="29">
      <t>ケイセン</t>
    </rPh>
    <rPh sb="30" eb="31">
      <t>ヒ</t>
    </rPh>
    <phoneticPr fontId="1"/>
  </si>
  <si>
    <t>7/29</t>
    <phoneticPr fontId="1"/>
  </si>
  <si>
    <t>7/31</t>
    <phoneticPr fontId="1"/>
  </si>
  <si>
    <t>8/2</t>
    <phoneticPr fontId="1"/>
  </si>
  <si>
    <t>8/5</t>
    <phoneticPr fontId="1"/>
  </si>
  <si>
    <t>8/19</t>
    <phoneticPr fontId="1"/>
  </si>
  <si>
    <t>休場</t>
    <rPh sb="0" eb="2">
      <t>キュウジョウ</t>
    </rPh>
    <phoneticPr fontId="1"/>
  </si>
  <si>
    <t>8/26</t>
    <phoneticPr fontId="1"/>
  </si>
  <si>
    <t>9/3</t>
    <phoneticPr fontId="1"/>
  </si>
  <si>
    <t>9/9</t>
    <phoneticPr fontId="1"/>
  </si>
  <si>
    <t>9/16</t>
    <phoneticPr fontId="1"/>
  </si>
  <si>
    <t>9/23</t>
    <phoneticPr fontId="1"/>
  </si>
  <si>
    <t>9/30</t>
    <phoneticPr fontId="1"/>
  </si>
  <si>
    <t>10/2</t>
    <phoneticPr fontId="1"/>
  </si>
  <si>
    <t>10/7</t>
    <phoneticPr fontId="1"/>
  </si>
  <si>
    <t>10/14</t>
    <phoneticPr fontId="1"/>
  </si>
  <si>
    <t>10/28</t>
    <phoneticPr fontId="1"/>
  </si>
  <si>
    <t>11/4</t>
    <phoneticPr fontId="1"/>
  </si>
  <si>
    <t>11/11</t>
    <phoneticPr fontId="1"/>
  </si>
  <si>
    <t>11/18</t>
    <phoneticPr fontId="1"/>
  </si>
  <si>
    <t>11/25</t>
    <phoneticPr fontId="1"/>
  </si>
  <si>
    <t>12/2</t>
    <phoneticPr fontId="1"/>
  </si>
  <si>
    <t>12/3</t>
    <phoneticPr fontId="1"/>
  </si>
  <si>
    <t>12/9</t>
    <phoneticPr fontId="1"/>
  </si>
  <si>
    <t>12/16</t>
    <phoneticPr fontId="1"/>
  </si>
  <si>
    <t>12/23</t>
    <phoneticPr fontId="1"/>
  </si>
  <si>
    <t>1/6</t>
    <phoneticPr fontId="1"/>
  </si>
  <si>
    <t>1/13</t>
    <phoneticPr fontId="1"/>
  </si>
  <si>
    <t>1/20</t>
    <phoneticPr fontId="1"/>
  </si>
  <si>
    <t>1/27</t>
    <phoneticPr fontId="1"/>
  </si>
  <si>
    <t>2/4</t>
    <phoneticPr fontId="1"/>
  </si>
  <si>
    <t>2/10</t>
    <phoneticPr fontId="1"/>
  </si>
  <si>
    <t>2/17</t>
    <phoneticPr fontId="1"/>
  </si>
  <si>
    <t>2/24</t>
    <phoneticPr fontId="1"/>
  </si>
  <si>
    <t>2/28</t>
    <phoneticPr fontId="1"/>
  </si>
  <si>
    <t>3/10</t>
    <phoneticPr fontId="1"/>
  </si>
  <si>
    <t>3/24</t>
    <phoneticPr fontId="1"/>
  </si>
  <si>
    <t>3/31</t>
    <phoneticPr fontId="1"/>
  </si>
  <si>
    <t>4/1</t>
    <phoneticPr fontId="1"/>
  </si>
  <si>
    <t>4/2</t>
    <phoneticPr fontId="1"/>
  </si>
  <si>
    <t>4/7</t>
    <phoneticPr fontId="1"/>
  </si>
  <si>
    <t>4/14</t>
    <phoneticPr fontId="1"/>
  </si>
  <si>
    <t>休場</t>
    <rPh sb="0" eb="2">
      <t>キュウジョウ</t>
    </rPh>
    <phoneticPr fontId="1"/>
  </si>
  <si>
    <t>4/21</t>
    <phoneticPr fontId="1"/>
  </si>
  <si>
    <t>4/28</t>
    <phoneticPr fontId="1"/>
  </si>
  <si>
    <t>4/30</t>
    <phoneticPr fontId="1"/>
  </si>
  <si>
    <t>5月平均</t>
    <phoneticPr fontId="1"/>
  </si>
  <si>
    <t>5/12</t>
    <phoneticPr fontId="1"/>
  </si>
  <si>
    <t>5/19</t>
    <phoneticPr fontId="1"/>
  </si>
  <si>
    <t>休場</t>
    <rPh sb="0" eb="2">
      <t>キュウジョウ</t>
    </rPh>
    <phoneticPr fontId="1"/>
  </si>
  <si>
    <t>5/26</t>
    <phoneticPr fontId="1"/>
  </si>
  <si>
    <t>6/3</t>
    <phoneticPr fontId="1"/>
  </si>
  <si>
    <t>6/9</t>
    <phoneticPr fontId="1"/>
  </si>
  <si>
    <t>6/16</t>
    <phoneticPr fontId="1"/>
  </si>
  <si>
    <t>6/23</t>
    <phoneticPr fontId="1"/>
  </si>
  <si>
    <t>6/30</t>
    <phoneticPr fontId="1"/>
  </si>
  <si>
    <t>7/1</t>
    <phoneticPr fontId="1"/>
  </si>
  <si>
    <t>7/2</t>
    <phoneticPr fontId="1"/>
  </si>
  <si>
    <t>7/7</t>
    <phoneticPr fontId="1"/>
  </si>
  <si>
    <t>7/14</t>
    <phoneticPr fontId="1"/>
  </si>
  <si>
    <t>7/21</t>
    <phoneticPr fontId="1"/>
  </si>
  <si>
    <t>7/28</t>
    <phoneticPr fontId="1"/>
  </si>
  <si>
    <t>7/31</t>
    <phoneticPr fontId="1"/>
  </si>
  <si>
    <t>8/4</t>
    <phoneticPr fontId="1"/>
  </si>
  <si>
    <t>8/18</t>
    <phoneticPr fontId="1"/>
  </si>
  <si>
    <t>休場</t>
    <rPh sb="0" eb="2">
      <t>キュウジョウ</t>
    </rPh>
    <phoneticPr fontId="1"/>
  </si>
  <si>
    <t>8/25</t>
    <phoneticPr fontId="1"/>
  </si>
  <si>
    <t>9/2</t>
    <phoneticPr fontId="1"/>
  </si>
  <si>
    <t>9/8</t>
    <phoneticPr fontId="1"/>
  </si>
  <si>
    <t>9/15</t>
    <phoneticPr fontId="1"/>
  </si>
  <si>
    <t>9/22</t>
    <phoneticPr fontId="1"/>
  </si>
  <si>
    <t>9/25</t>
    <phoneticPr fontId="1"/>
  </si>
  <si>
    <t>9/29</t>
    <phoneticPr fontId="1"/>
  </si>
  <si>
    <t>9/30</t>
    <phoneticPr fontId="1"/>
  </si>
  <si>
    <t>10/2</t>
    <phoneticPr fontId="1"/>
  </si>
  <si>
    <t>10/6</t>
    <phoneticPr fontId="1"/>
  </si>
  <si>
    <t>10/13</t>
    <phoneticPr fontId="1"/>
  </si>
  <si>
    <t>10/20</t>
    <phoneticPr fontId="1"/>
  </si>
  <si>
    <t>10/27</t>
    <phoneticPr fontId="1"/>
  </si>
  <si>
    <t>11/4</t>
    <phoneticPr fontId="1"/>
  </si>
  <si>
    <t>11/10</t>
    <phoneticPr fontId="1"/>
  </si>
  <si>
    <t>11/17</t>
    <phoneticPr fontId="1"/>
  </si>
  <si>
    <t>11/24</t>
    <phoneticPr fontId="1"/>
  </si>
  <si>
    <t>12/1</t>
    <phoneticPr fontId="1"/>
  </si>
  <si>
    <t>12/2</t>
    <phoneticPr fontId="1"/>
  </si>
  <si>
    <t>12/8</t>
    <phoneticPr fontId="1"/>
  </si>
  <si>
    <t>12/15</t>
    <phoneticPr fontId="1"/>
  </si>
  <si>
    <t>12/22</t>
    <phoneticPr fontId="1"/>
  </si>
  <si>
    <t>休場</t>
    <rPh sb="0" eb="2">
      <t>キュウジョウ</t>
    </rPh>
    <phoneticPr fontId="1"/>
  </si>
  <si>
    <t>1/5</t>
    <phoneticPr fontId="1"/>
  </si>
  <si>
    <t>1/12</t>
    <phoneticPr fontId="1"/>
  </si>
  <si>
    <t>1/19</t>
    <phoneticPr fontId="1"/>
  </si>
  <si>
    <t>1/26</t>
    <phoneticPr fontId="1"/>
  </si>
  <si>
    <t>2/2</t>
    <phoneticPr fontId="1"/>
  </si>
  <si>
    <t>2/3</t>
    <phoneticPr fontId="1"/>
  </si>
  <si>
    <t>2/9</t>
    <phoneticPr fontId="1"/>
  </si>
  <si>
    <t>2/16</t>
    <phoneticPr fontId="1"/>
  </si>
  <si>
    <t>2/23</t>
    <phoneticPr fontId="1"/>
  </si>
  <si>
    <t>3/3</t>
    <phoneticPr fontId="1"/>
  </si>
  <si>
    <t>3/9</t>
    <phoneticPr fontId="1"/>
  </si>
  <si>
    <t>3/16</t>
    <phoneticPr fontId="1"/>
  </si>
  <si>
    <t>3/23</t>
    <phoneticPr fontId="1"/>
  </si>
  <si>
    <t>3/30</t>
    <phoneticPr fontId="1"/>
  </si>
  <si>
    <t>3/31</t>
    <phoneticPr fontId="1"/>
  </si>
  <si>
    <t>4/1</t>
    <phoneticPr fontId="1"/>
  </si>
  <si>
    <t>4/2</t>
    <phoneticPr fontId="1"/>
  </si>
  <si>
    <t>4/6</t>
    <phoneticPr fontId="1"/>
  </si>
  <si>
    <t>4/13</t>
    <phoneticPr fontId="1"/>
  </si>
  <si>
    <t>4/20</t>
    <phoneticPr fontId="1"/>
  </si>
  <si>
    <t>4/27</t>
    <phoneticPr fontId="1"/>
  </si>
  <si>
    <t>※為替、相場が休みの場合⇒為替入力箇所に黄色の網掛け・斜めに罫線を引いております。</t>
    <rPh sb="1" eb="3">
      <t>カワセ</t>
    </rPh>
    <rPh sb="4" eb="6">
      <t>ソウバ</t>
    </rPh>
    <rPh sb="7" eb="8">
      <t>ヤス</t>
    </rPh>
    <rPh sb="10" eb="12">
      <t>バアイ</t>
    </rPh>
    <rPh sb="13" eb="15">
      <t>カワセ</t>
    </rPh>
    <rPh sb="15" eb="17">
      <t>ニュウリョク</t>
    </rPh>
    <rPh sb="17" eb="19">
      <t>カショ</t>
    </rPh>
    <rPh sb="20" eb="22">
      <t>キイロ</t>
    </rPh>
    <rPh sb="23" eb="25">
      <t>アミカ</t>
    </rPh>
    <rPh sb="27" eb="28">
      <t>ナナ</t>
    </rPh>
    <rPh sb="30" eb="32">
      <t>ケイセン</t>
    </rPh>
    <rPh sb="33" eb="34">
      <t>ヒ</t>
    </rPh>
    <phoneticPr fontId="1"/>
  </si>
  <si>
    <t>4/30</t>
    <phoneticPr fontId="1"/>
  </si>
  <si>
    <t>5/11</t>
    <phoneticPr fontId="1"/>
  </si>
  <si>
    <t>5/18</t>
    <phoneticPr fontId="1"/>
  </si>
  <si>
    <t>休場</t>
    <rPh sb="0" eb="2">
      <t>キュウジョウ</t>
    </rPh>
    <phoneticPr fontId="1"/>
  </si>
  <si>
    <t>5/25</t>
    <phoneticPr fontId="1"/>
  </si>
  <si>
    <t>6/1</t>
    <phoneticPr fontId="1"/>
  </si>
  <si>
    <t>2026年4月平均</t>
    <rPh sb="4" eb="5">
      <t>ネン</t>
    </rPh>
    <phoneticPr fontId="2"/>
  </si>
  <si>
    <t>2026年5月平均</t>
    <rPh sb="4" eb="5">
      <t>ネン</t>
    </rPh>
    <phoneticPr fontId="2"/>
  </si>
  <si>
    <t>2026年6月平均</t>
    <rPh sb="4" eb="5">
      <t>ネン</t>
    </rPh>
    <phoneticPr fontId="2"/>
  </si>
  <si>
    <t>6/2</t>
    <phoneticPr fontId="1"/>
  </si>
  <si>
    <t>6/8</t>
    <phoneticPr fontId="1"/>
  </si>
  <si>
    <t>6/15</t>
    <phoneticPr fontId="1"/>
  </si>
  <si>
    <t>6/22</t>
    <phoneticPr fontId="1"/>
  </si>
  <si>
    <t>6/29</t>
    <phoneticPr fontId="1"/>
  </si>
  <si>
    <t>6/30</t>
    <phoneticPr fontId="1"/>
  </si>
  <si>
    <t>2026年7月平均</t>
    <rPh sb="4" eb="5">
      <t>ネン</t>
    </rPh>
    <phoneticPr fontId="2"/>
  </si>
  <si>
    <t>7/1</t>
    <phoneticPr fontId="1"/>
  </si>
  <si>
    <t>7/2</t>
    <phoneticPr fontId="1"/>
  </si>
  <si>
    <t>7/6</t>
    <phoneticPr fontId="1"/>
  </si>
  <si>
    <t>7/13</t>
    <phoneticPr fontId="1"/>
  </si>
  <si>
    <t>7/20</t>
    <phoneticPr fontId="1"/>
  </si>
  <si>
    <t>7/27</t>
    <phoneticPr fontId="1"/>
  </si>
  <si>
    <t>2026年8月平均</t>
    <rPh sb="4" eb="5">
      <t>ネン</t>
    </rPh>
    <phoneticPr fontId="2"/>
  </si>
  <si>
    <t>8/4</t>
    <phoneticPr fontId="1"/>
  </si>
  <si>
    <t>8/17</t>
    <phoneticPr fontId="1"/>
  </si>
  <si>
    <t>8/24</t>
    <phoneticPr fontId="1"/>
  </si>
  <si>
    <t>休場</t>
    <rPh sb="0" eb="2">
      <t>キュウジョウ</t>
    </rPh>
    <phoneticPr fontId="1"/>
  </si>
  <si>
    <t>8/31</t>
    <phoneticPr fontId="1"/>
  </si>
  <si>
    <t>2026年9月平均</t>
    <rPh sb="4" eb="5">
      <t>ネン</t>
    </rPh>
    <phoneticPr fontId="2"/>
  </si>
  <si>
    <t>9/28</t>
    <phoneticPr fontId="1"/>
  </si>
  <si>
    <t>9/29</t>
    <phoneticPr fontId="1"/>
  </si>
  <si>
    <t>9/30</t>
    <phoneticPr fontId="1"/>
  </si>
  <si>
    <t>2026年10月平均</t>
    <rPh sb="4" eb="5">
      <t>ネン</t>
    </rPh>
    <phoneticPr fontId="2"/>
  </si>
  <si>
    <t>10/1</t>
    <phoneticPr fontId="1"/>
  </si>
  <si>
    <t>10/2</t>
    <phoneticPr fontId="1"/>
  </si>
  <si>
    <t>10/5</t>
    <phoneticPr fontId="1"/>
  </si>
  <si>
    <t>10/12</t>
    <phoneticPr fontId="1"/>
  </si>
  <si>
    <t>10/19</t>
    <phoneticPr fontId="1"/>
  </si>
  <si>
    <t>10/26</t>
    <phoneticPr fontId="1"/>
  </si>
  <si>
    <t>10/29</t>
    <phoneticPr fontId="1"/>
  </si>
  <si>
    <t>10/30</t>
    <phoneticPr fontId="1"/>
  </si>
  <si>
    <t>2026年11月平均</t>
    <rPh sb="4" eb="5">
      <t>ネン</t>
    </rPh>
    <phoneticPr fontId="2"/>
  </si>
  <si>
    <t>11/3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</si>
</sst>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#,##0_ "/>
    <numFmt numFmtId="178" formatCode="0.00_);[Red]\(0.00\)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9"/>
      <color theme="1"/>
      <name val="HGPｺﾞｼｯｸE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dashed">
        <color indexed="8"/>
      </bottom>
      <diagonal/>
    </border>
    <border>
      <left style="thick">
        <color indexed="8"/>
      </left>
      <right style="thick">
        <color indexed="8"/>
      </right>
      <top style="dashed">
        <color indexed="8"/>
      </top>
      <bottom style="dashed">
        <color indexed="8"/>
      </bottom>
      <diagonal/>
    </border>
    <border>
      <left style="thick">
        <color indexed="8"/>
      </left>
      <right style="thick">
        <color indexed="8"/>
      </right>
      <top style="dashed">
        <color indexed="8"/>
      </top>
      <bottom style="dotted">
        <color indexed="8"/>
      </bottom>
      <diagonal/>
    </border>
    <border>
      <left style="thick">
        <color indexed="8"/>
      </left>
      <right/>
      <top style="dashed">
        <color indexed="8"/>
      </top>
      <bottom/>
      <diagonal/>
    </border>
    <border>
      <left style="thick">
        <color indexed="8"/>
      </left>
      <right style="thick">
        <color indexed="8"/>
      </right>
      <top style="dashed">
        <color indexed="8"/>
      </top>
      <bottom/>
      <diagonal/>
    </border>
    <border>
      <left/>
      <right/>
      <top style="dashed">
        <color indexed="8"/>
      </top>
      <bottom/>
      <diagonal/>
    </border>
    <border>
      <left style="thick">
        <color indexed="8"/>
      </left>
      <right/>
      <top style="dotted">
        <color indexed="8"/>
      </top>
      <bottom style="dashed">
        <color indexed="8"/>
      </bottom>
      <diagonal/>
    </border>
    <border>
      <left style="thick">
        <color indexed="8"/>
      </left>
      <right style="thick">
        <color indexed="8"/>
      </right>
      <top style="dotted">
        <color indexed="8"/>
      </top>
      <bottom style="dashed">
        <color indexed="8"/>
      </bottom>
      <diagonal/>
    </border>
    <border>
      <left style="thick">
        <color indexed="8"/>
      </left>
      <right/>
      <top style="dashed">
        <color indexed="8"/>
      </top>
      <bottom style="dashed">
        <color indexed="8"/>
      </bottom>
      <diagonal/>
    </border>
    <border>
      <left/>
      <right style="thick">
        <color indexed="8"/>
      </right>
      <top style="dashed">
        <color indexed="8"/>
      </top>
      <bottom style="dashed">
        <color indexed="8"/>
      </bottom>
      <diagonal/>
    </border>
    <border>
      <left style="thick">
        <color indexed="8"/>
      </left>
      <right style="thick">
        <color indexed="8"/>
      </right>
      <top style="dotted">
        <color indexed="8"/>
      </top>
      <bottom style="dotted">
        <color indexed="8"/>
      </bottom>
      <diagonal/>
    </border>
    <border>
      <left/>
      <right style="thick">
        <color indexed="8"/>
      </right>
      <top style="dotted">
        <color indexed="8"/>
      </top>
      <bottom style="dashed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dashed">
        <color indexed="8"/>
      </bottom>
      <diagonal/>
    </border>
    <border>
      <left style="thick">
        <color indexed="8"/>
      </left>
      <right style="thick">
        <color indexed="8"/>
      </right>
      <top/>
      <bottom style="dotted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dotted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ck">
        <color indexed="8"/>
      </left>
      <right style="thick">
        <color indexed="8"/>
      </right>
      <top style="dotted">
        <color indexed="8"/>
      </top>
      <bottom style="dotted">
        <color indexed="8"/>
      </bottom>
      <diagonal style="thin">
        <color indexed="8"/>
      </diagonal>
    </border>
    <border>
      <left style="thick">
        <color indexed="8"/>
      </left>
      <right style="thick">
        <color indexed="8"/>
      </right>
      <top style="dotted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dotted">
        <color indexed="8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7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Protection="1">
      <protection locked="0"/>
    </xf>
    <xf numFmtId="56" fontId="0" fillId="0" borderId="1" xfId="0" quotePrefix="1" applyNumberFormat="1" applyBorder="1" applyAlignment="1">
      <alignment horizontal="center"/>
    </xf>
    <xf numFmtId="4" fontId="0" fillId="0" borderId="5" xfId="0" applyNumberFormat="1" applyBorder="1"/>
    <xf numFmtId="4" fontId="0" fillId="0" borderId="2" xfId="0" applyNumberFormat="1" applyBorder="1"/>
    <xf numFmtId="3" fontId="0" fillId="0" borderId="2" xfId="0" applyNumberFormat="1" applyBorder="1"/>
    <xf numFmtId="0" fontId="0" fillId="0" borderId="1" xfId="0" applyBorder="1"/>
    <xf numFmtId="0" fontId="0" fillId="0" borderId="3" xfId="0" applyBorder="1"/>
    <xf numFmtId="56" fontId="0" fillId="0" borderId="6" xfId="0" quotePrefix="1" applyNumberFormat="1" applyBorder="1" applyAlignment="1">
      <alignment horizontal="center"/>
    </xf>
    <xf numFmtId="4" fontId="0" fillId="0" borderId="7" xfId="0" applyNumberFormat="1" applyBorder="1"/>
    <xf numFmtId="4" fontId="0" fillId="0" borderId="8" xfId="0" applyNumberFormat="1" applyBorder="1"/>
    <xf numFmtId="3" fontId="0" fillId="0" borderId="8" xfId="0" applyNumberFormat="1" applyBorder="1"/>
    <xf numFmtId="0" fontId="0" fillId="0" borderId="9" xfId="0" applyBorder="1"/>
    <xf numFmtId="0" fontId="0" fillId="0" borderId="10" xfId="0" applyBorder="1"/>
    <xf numFmtId="4" fontId="0" fillId="0" borderId="11" xfId="0" applyNumberFormat="1" applyBorder="1"/>
    <xf numFmtId="4" fontId="0" fillId="0" borderId="12" xfId="0" applyNumberFormat="1" applyBorder="1"/>
    <xf numFmtId="3" fontId="0" fillId="0" borderId="13" xfId="0" applyNumberFormat="1" applyBorder="1"/>
    <xf numFmtId="3" fontId="0" fillId="0" borderId="9" xfId="0" applyNumberFormat="1" applyBorder="1"/>
    <xf numFmtId="0" fontId="0" fillId="0" borderId="6" xfId="0" applyBorder="1"/>
    <xf numFmtId="0" fontId="0" fillId="0" borderId="14" xfId="0" applyBorder="1"/>
    <xf numFmtId="3" fontId="0" fillId="0" borderId="4" xfId="0" applyNumberFormat="1" applyBorder="1"/>
    <xf numFmtId="4" fontId="0" fillId="0" borderId="15" xfId="0" applyNumberFormat="1" applyBorder="1"/>
    <xf numFmtId="3" fontId="0" fillId="0" borderId="15" xfId="0" applyNumberFormat="1" applyBorder="1"/>
    <xf numFmtId="0" fontId="0" fillId="0" borderId="12" xfId="0" applyBorder="1"/>
    <xf numFmtId="0" fontId="0" fillId="0" borderId="16" xfId="0" applyBorder="1"/>
    <xf numFmtId="4" fontId="0" fillId="0" borderId="4" xfId="0" applyNumberFormat="1" applyBorder="1"/>
    <xf numFmtId="56" fontId="0" fillId="0" borderId="15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17" xfId="0" applyBorder="1"/>
    <xf numFmtId="4" fontId="0" fillId="0" borderId="0" xfId="0" applyNumberFormat="1" applyProtection="1">
      <protection locked="0"/>
    </xf>
    <xf numFmtId="0" fontId="0" fillId="0" borderId="18" xfId="0" applyBorder="1"/>
    <xf numFmtId="4" fontId="0" fillId="0" borderId="19" xfId="0" applyNumberFormat="1" applyBorder="1"/>
    <xf numFmtId="3" fontId="0" fillId="0" borderId="19" xfId="0" applyNumberFormat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/>
    <xf numFmtId="3" fontId="0" fillId="0" borderId="22" xfId="0" applyNumberFormat="1" applyBorder="1" applyProtection="1">
      <protection locked="0"/>
    </xf>
    <xf numFmtId="3" fontId="0" fillId="0" borderId="20" xfId="0" applyNumberFormat="1" applyBorder="1"/>
    <xf numFmtId="4" fontId="0" fillId="0" borderId="18" xfId="0" applyNumberFormat="1" applyBorder="1"/>
    <xf numFmtId="4" fontId="0" fillId="0" borderId="23" xfId="0" applyNumberFormat="1" applyBorder="1"/>
    <xf numFmtId="3" fontId="0" fillId="0" borderId="19" xfId="0" applyNumberFormat="1" applyBorder="1"/>
    <xf numFmtId="0" fontId="0" fillId="0" borderId="24" xfId="0" applyBorder="1"/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17" xfId="0" applyNumberFormat="1" applyBorder="1"/>
    <xf numFmtId="3" fontId="0" fillId="0" borderId="17" xfId="0" applyNumberFormat="1" applyBorder="1" applyAlignment="1">
      <alignment horizontal="center"/>
    </xf>
    <xf numFmtId="3" fontId="0" fillId="0" borderId="3" xfId="0" applyNumberFormat="1" applyBorder="1"/>
    <xf numFmtId="0" fontId="0" fillId="0" borderId="0" xfId="0" applyAlignment="1">
      <alignment horizontal="center"/>
    </xf>
    <xf numFmtId="3" fontId="0" fillId="0" borderId="0" xfId="0" applyNumberFormat="1"/>
    <xf numFmtId="176" fontId="0" fillId="0" borderId="0" xfId="0" applyNumberFormat="1"/>
    <xf numFmtId="177" fontId="0" fillId="0" borderId="0" xfId="0" applyNumberFormat="1"/>
    <xf numFmtId="177" fontId="0" fillId="2" borderId="0" xfId="0" applyNumberFormat="1" applyFill="1"/>
    <xf numFmtId="176" fontId="3" fillId="0" borderId="0" xfId="0" applyNumberFormat="1" applyFont="1"/>
    <xf numFmtId="0" fontId="0" fillId="3" borderId="0" xfId="0" applyFill="1"/>
    <xf numFmtId="176" fontId="0" fillId="0" borderId="0" xfId="0" quotePrefix="1" applyNumberFormat="1"/>
    <xf numFmtId="3" fontId="0" fillId="0" borderId="0" xfId="0" applyNumberFormat="1" applyProtection="1">
      <protection locked="0"/>
    </xf>
    <xf numFmtId="4" fontId="0" fillId="0" borderId="13" xfId="0" applyNumberFormat="1" applyBorder="1"/>
    <xf numFmtId="4" fontId="0" fillId="0" borderId="6" xfId="0" applyNumberFormat="1" applyBorder="1"/>
    <xf numFmtId="176" fontId="0" fillId="0" borderId="6" xfId="0" quotePrefix="1" applyNumberFormat="1" applyBorder="1" applyAlignment="1">
      <alignment horizontal="center"/>
    </xf>
    <xf numFmtId="56" fontId="0" fillId="0" borderId="25" xfId="0" quotePrefix="1" applyNumberFormat="1" applyBorder="1" applyAlignment="1">
      <alignment horizontal="center"/>
    </xf>
    <xf numFmtId="4" fontId="0" fillId="0" borderId="26" xfId="0" applyNumberFormat="1" applyBorder="1"/>
    <xf numFmtId="3" fontId="0" fillId="0" borderId="26" xfId="0" applyNumberFormat="1" applyBorder="1"/>
    <xf numFmtId="0" fontId="0" fillId="0" borderId="27" xfId="0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0" fillId="0" borderId="28" xfId="0" applyBorder="1"/>
    <xf numFmtId="0" fontId="0" fillId="0" borderId="26" xfId="0" applyBorder="1"/>
    <xf numFmtId="3" fontId="0" fillId="0" borderId="24" xfId="0" applyNumberFormat="1" applyBorder="1"/>
    <xf numFmtId="38" fontId="0" fillId="0" borderId="0" xfId="1" applyFont="1" applyAlignment="1" applyProtection="1">
      <protection locked="0"/>
    </xf>
    <xf numFmtId="38" fontId="0" fillId="0" borderId="0" xfId="1" applyFont="1" applyAlignment="1" applyProtection="1">
      <alignment horizontal="right"/>
      <protection locked="0"/>
    </xf>
    <xf numFmtId="38" fontId="0" fillId="0" borderId="0" xfId="1" applyFont="1" applyAlignment="1">
      <alignment horizontal="right"/>
    </xf>
    <xf numFmtId="0" fontId="0" fillId="0" borderId="29" xfId="0" applyBorder="1"/>
    <xf numFmtId="0" fontId="0" fillId="0" borderId="19" xfId="0" applyBorder="1"/>
    <xf numFmtId="38" fontId="0" fillId="0" borderId="19" xfId="1" applyFont="1" applyBorder="1" applyAlignment="1" applyProtection="1">
      <alignment horizontal="right"/>
      <protection locked="0"/>
    </xf>
    <xf numFmtId="38" fontId="0" fillId="0" borderId="19" xfId="1" applyFont="1" applyBorder="1" applyAlignment="1">
      <alignment horizontal="right"/>
    </xf>
    <xf numFmtId="38" fontId="0" fillId="0" borderId="19" xfId="1" applyFont="1" applyBorder="1" applyAlignment="1" applyProtection="1">
      <protection locked="0"/>
    </xf>
    <xf numFmtId="178" fontId="0" fillId="0" borderId="8" xfId="0" quotePrefix="1" applyNumberFormat="1" applyBorder="1" applyAlignment="1">
      <alignment horizontal="center"/>
    </xf>
    <xf numFmtId="178" fontId="0" fillId="0" borderId="4" xfId="0" quotePrefix="1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2" fontId="0" fillId="0" borderId="2" xfId="0" applyNumberFormat="1" applyBorder="1"/>
    <xf numFmtId="40" fontId="0" fillId="0" borderId="18" xfId="1" applyNumberFormat="1" applyFont="1" applyBorder="1" applyAlignment="1"/>
    <xf numFmtId="38" fontId="0" fillId="0" borderId="22" xfId="1" applyFont="1" applyBorder="1" applyAlignment="1" applyProtection="1">
      <protection locked="0"/>
    </xf>
    <xf numFmtId="40" fontId="0" fillId="0" borderId="19" xfId="1" applyNumberFormat="1" applyFont="1" applyBorder="1" applyAlignment="1"/>
    <xf numFmtId="4" fontId="0" fillId="0" borderId="30" xfId="0" applyNumberFormat="1" applyBorder="1"/>
    <xf numFmtId="17" fontId="0" fillId="0" borderId="0" xfId="0" applyNumberFormat="1"/>
    <xf numFmtId="0" fontId="5" fillId="0" borderId="1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56" fontId="5" fillId="0" borderId="6" xfId="0" quotePrefix="1" applyNumberFormat="1" applyFont="1" applyBorder="1" applyAlignment="1">
      <alignment horizontal="center"/>
    </xf>
    <xf numFmtId="4" fontId="5" fillId="0" borderId="8" xfId="0" applyNumberFormat="1" applyFont="1" applyBorder="1"/>
    <xf numFmtId="3" fontId="5" fillId="0" borderId="8" xfId="0" applyNumberFormat="1" applyFont="1" applyBorder="1"/>
    <xf numFmtId="0" fontId="5" fillId="0" borderId="5" xfId="0" applyFont="1" applyBorder="1"/>
    <xf numFmtId="0" fontId="5" fillId="0" borderId="26" xfId="0" applyFont="1" applyBorder="1"/>
    <xf numFmtId="0" fontId="5" fillId="0" borderId="9" xfId="0" applyFont="1" applyBorder="1"/>
    <xf numFmtId="0" fontId="5" fillId="0" borderId="15" xfId="0" applyFont="1" applyBorder="1"/>
    <xf numFmtId="0" fontId="5" fillId="0" borderId="2" xfId="0" applyFont="1" applyBorder="1"/>
    <xf numFmtId="4" fontId="5" fillId="0" borderId="2" xfId="0" applyNumberFormat="1" applyFont="1" applyBorder="1"/>
    <xf numFmtId="3" fontId="5" fillId="0" borderId="2" xfId="0" applyNumberFormat="1" applyFont="1" applyBorder="1"/>
    <xf numFmtId="0" fontId="5" fillId="0" borderId="17" xfId="0" applyFont="1" applyBorder="1"/>
    <xf numFmtId="0" fontId="5" fillId="0" borderId="18" xfId="0" applyFont="1" applyBorder="1"/>
    <xf numFmtId="4" fontId="5" fillId="0" borderId="19" xfId="0" applyNumberFormat="1" applyFont="1" applyBorder="1"/>
    <xf numFmtId="3" fontId="5" fillId="0" borderId="22" xfId="0" applyNumberFormat="1" applyFont="1" applyBorder="1" applyProtection="1">
      <protection locked="0"/>
    </xf>
    <xf numFmtId="38" fontId="5" fillId="0" borderId="20" xfId="1" applyFont="1" applyBorder="1" applyAlignment="1">
      <alignment horizontal="center"/>
    </xf>
    <xf numFmtId="3" fontId="5" fillId="0" borderId="20" xfId="0" applyNumberFormat="1" applyFont="1" applyBorder="1"/>
    <xf numFmtId="4" fontId="5" fillId="0" borderId="18" xfId="0" applyNumberFormat="1" applyFont="1" applyBorder="1"/>
    <xf numFmtId="4" fontId="5" fillId="0" borderId="23" xfId="0" applyNumberFormat="1" applyFont="1" applyBorder="1"/>
    <xf numFmtId="3" fontId="5" fillId="0" borderId="19" xfId="0" applyNumberFormat="1" applyFont="1" applyBorder="1" applyProtection="1">
      <protection locked="0"/>
    </xf>
    <xf numFmtId="3" fontId="5" fillId="0" borderId="19" xfId="0" applyNumberFormat="1" applyFont="1" applyBorder="1"/>
    <xf numFmtId="176" fontId="5" fillId="0" borderId="6" xfId="0" quotePrefix="1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0" xfId="0" applyFont="1" applyProtection="1">
      <protection locked="0"/>
    </xf>
    <xf numFmtId="0" fontId="5" fillId="0" borderId="27" xfId="0" applyFont="1" applyBorder="1"/>
    <xf numFmtId="4" fontId="5" fillId="0" borderId="27" xfId="0" applyNumberFormat="1" applyFont="1" applyBorder="1"/>
    <xf numFmtId="3" fontId="5" fillId="0" borderId="27" xfId="0" applyNumberFormat="1" applyFont="1" applyBorder="1"/>
    <xf numFmtId="177" fontId="0" fillId="0" borderId="0" xfId="0" applyNumberFormat="1" applyAlignment="1">
      <alignment wrapText="1"/>
    </xf>
    <xf numFmtId="4" fontId="5" fillId="0" borderId="1" xfId="0" applyNumberFormat="1" applyFont="1" applyBorder="1"/>
    <xf numFmtId="4" fontId="5" fillId="0" borderId="9" xfId="0" applyNumberFormat="1" applyFont="1" applyBorder="1"/>
    <xf numFmtId="4" fontId="5" fillId="0" borderId="6" xfId="0" applyNumberFormat="1" applyFont="1" applyBorder="1"/>
    <xf numFmtId="4" fontId="6" fillId="0" borderId="15" xfId="0" applyNumberFormat="1" applyFont="1" applyBorder="1" applyAlignment="1">
      <alignment vertical="center"/>
    </xf>
    <xf numFmtId="4" fontId="6" fillId="0" borderId="31" xfId="0" applyNumberFormat="1" applyFont="1" applyBorder="1" applyAlignment="1">
      <alignment horizontal="right" vertical="center"/>
    </xf>
    <xf numFmtId="4" fontId="6" fillId="0" borderId="15" xfId="0" applyNumberFormat="1" applyFont="1" applyBorder="1"/>
    <xf numFmtId="4" fontId="5" fillId="0" borderId="0" xfId="0" applyNumberFormat="1" applyFont="1"/>
    <xf numFmtId="4" fontId="6" fillId="0" borderId="31" xfId="0" applyNumberFormat="1" applyFont="1" applyBorder="1"/>
    <xf numFmtId="4" fontId="6" fillId="0" borderId="15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4" fontId="5" fillId="4" borderId="9" xfId="0" applyNumberFormat="1" applyFont="1" applyFill="1" applyBorder="1"/>
    <xf numFmtId="0" fontId="5" fillId="0" borderId="0" xfId="0" applyFont="1"/>
    <xf numFmtId="4" fontId="5" fillId="5" borderId="9" xfId="0" applyNumberFormat="1" applyFont="1" applyFill="1" applyBorder="1"/>
    <xf numFmtId="56" fontId="5" fillId="6" borderId="6" xfId="0" quotePrefix="1" applyNumberFormat="1" applyFont="1" applyFill="1" applyBorder="1" applyAlignment="1">
      <alignment horizontal="center"/>
    </xf>
    <xf numFmtId="176" fontId="0" fillId="0" borderId="0" xfId="0" quotePrefix="1" applyNumberFormat="1" applyAlignment="1">
      <alignment horizontal="right"/>
    </xf>
    <xf numFmtId="4" fontId="5" fillId="0" borderId="3" xfId="0" applyNumberFormat="1" applyFont="1" applyBorder="1"/>
    <xf numFmtId="4" fontId="6" fillId="0" borderId="32" xfId="0" applyNumberFormat="1" applyFont="1" applyBorder="1" applyAlignment="1">
      <alignment horizontal="right"/>
    </xf>
    <xf numFmtId="0" fontId="7" fillId="0" borderId="0" xfId="0" applyFont="1"/>
    <xf numFmtId="4" fontId="6" fillId="7" borderId="33" xfId="0" applyNumberFormat="1" applyFont="1" applyFill="1" applyBorder="1" applyAlignment="1">
      <alignment vertical="center"/>
    </xf>
    <xf numFmtId="4" fontId="6" fillId="0" borderId="12" xfId="0" applyNumberFormat="1" applyFont="1" applyBorder="1" applyAlignment="1">
      <alignment horizontal="right"/>
    </xf>
    <xf numFmtId="4" fontId="6" fillId="0" borderId="34" xfId="0" applyNumberFormat="1" applyFont="1" applyBorder="1" applyAlignment="1">
      <alignment vertical="center"/>
    </xf>
    <xf numFmtId="38" fontId="5" fillId="0" borderId="0" xfId="1" applyFont="1" applyAlignment="1"/>
    <xf numFmtId="38" fontId="5" fillId="0" borderId="0" xfId="0" applyNumberFormat="1" applyFont="1"/>
    <xf numFmtId="56" fontId="5" fillId="5" borderId="6" xfId="0" quotePrefix="1" applyNumberFormat="1" applyFont="1" applyFill="1" applyBorder="1" applyAlignment="1">
      <alignment horizontal="center"/>
    </xf>
    <xf numFmtId="4" fontId="6" fillId="0" borderId="35" xfId="0" applyNumberFormat="1" applyFont="1" applyBorder="1"/>
    <xf numFmtId="0" fontId="8" fillId="0" borderId="17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0" xfId="0" applyFont="1"/>
    <xf numFmtId="56" fontId="8" fillId="0" borderId="6" xfId="0" quotePrefix="1" applyNumberFormat="1" applyFont="1" applyBorder="1" applyAlignment="1">
      <alignment horizontal="center"/>
    </xf>
    <xf numFmtId="4" fontId="8" fillId="0" borderId="8" xfId="0" applyNumberFormat="1" applyFont="1" applyBorder="1"/>
    <xf numFmtId="4" fontId="8" fillId="0" borderId="9" xfId="0" applyNumberFormat="1" applyFont="1" applyBorder="1"/>
    <xf numFmtId="4" fontId="9" fillId="0" borderId="35" xfId="0" applyNumberFormat="1" applyFont="1" applyBorder="1"/>
    <xf numFmtId="4" fontId="9" fillId="0" borderId="15" xfId="0" applyNumberFormat="1" applyFont="1" applyBorder="1"/>
    <xf numFmtId="0" fontId="8" fillId="0" borderId="27" xfId="0" applyFont="1" applyBorder="1"/>
    <xf numFmtId="4" fontId="8" fillId="0" borderId="27" xfId="0" applyNumberFormat="1" applyFont="1" applyBorder="1"/>
    <xf numFmtId="0" fontId="8" fillId="0" borderId="3" xfId="0" applyFont="1" applyBorder="1"/>
    <xf numFmtId="4" fontId="8" fillId="0" borderId="3" xfId="0" applyNumberFormat="1" applyFont="1" applyBorder="1"/>
    <xf numFmtId="4" fontId="8" fillId="0" borderId="19" xfId="0" applyNumberFormat="1" applyFont="1" applyBorder="1"/>
    <xf numFmtId="3" fontId="8" fillId="0" borderId="22" xfId="0" applyNumberFormat="1" applyFont="1" applyBorder="1" applyProtection="1">
      <protection locked="0"/>
    </xf>
    <xf numFmtId="38" fontId="8" fillId="0" borderId="20" xfId="1" applyFont="1" applyBorder="1" applyAlignment="1">
      <alignment horizontal="center"/>
    </xf>
    <xf numFmtId="0" fontId="8" fillId="0" borderId="0" xfId="0" applyFont="1" applyProtection="1">
      <protection locked="0"/>
    </xf>
    <xf numFmtId="4" fontId="8" fillId="0" borderId="18" xfId="0" applyNumberFormat="1" applyFont="1" applyBorder="1"/>
    <xf numFmtId="4" fontId="8" fillId="0" borderId="23" xfId="0" applyNumberFormat="1" applyFont="1" applyBorder="1"/>
    <xf numFmtId="3" fontId="8" fillId="0" borderId="19" xfId="0" applyNumberFormat="1" applyFont="1" applyBorder="1" applyProtection="1">
      <protection locked="0"/>
    </xf>
    <xf numFmtId="3" fontId="8" fillId="0" borderId="20" xfId="0" applyNumberFormat="1" applyFont="1" applyBorder="1"/>
    <xf numFmtId="3" fontId="8" fillId="0" borderId="19" xfId="0" applyNumberFormat="1" applyFont="1" applyBorder="1"/>
    <xf numFmtId="38" fontId="8" fillId="0" borderId="0" xfId="1" applyFont="1" applyAlignment="1"/>
    <xf numFmtId="38" fontId="8" fillId="0" borderId="0" xfId="0" applyNumberFormat="1" applyFont="1"/>
    <xf numFmtId="3" fontId="8" fillId="0" borderId="9" xfId="0" applyNumberFormat="1" applyFont="1" applyBorder="1"/>
    <xf numFmtId="3" fontId="8" fillId="0" borderId="17" xfId="0" applyNumberFormat="1" applyFont="1" applyBorder="1"/>
    <xf numFmtId="0" fontId="8" fillId="0" borderId="0" xfId="0" applyFont="1" applyAlignment="1">
      <alignment horizontal="center"/>
    </xf>
    <xf numFmtId="0" fontId="8" fillId="0" borderId="4" xfId="0" applyFont="1" applyBorder="1"/>
    <xf numFmtId="0" fontId="8" fillId="0" borderId="18" xfId="0" applyFont="1" applyBorder="1" applyAlignment="1">
      <alignment horizontal="center" shrinkToFit="1"/>
    </xf>
    <xf numFmtId="0" fontId="8" fillId="0" borderId="22" xfId="0" applyFont="1" applyBorder="1" applyAlignment="1">
      <alignment horizontal="center" shrinkToFit="1"/>
    </xf>
    <xf numFmtId="0" fontId="10" fillId="0" borderId="0" xfId="0" applyFont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600"/>
              <a:t>LME</a:t>
            </a:r>
            <a:r>
              <a:rPr lang="ja-JP" altLang="en-US" sz="1600" baseline="0"/>
              <a:t> ニッケル相場と</a:t>
            </a:r>
            <a:r>
              <a:rPr lang="ja-JP" altLang="en-US" sz="1600"/>
              <a:t>在庫の推移</a:t>
            </a:r>
            <a:r>
              <a:rPr lang="en-US" altLang="ja-JP" sz="1600"/>
              <a:t>(17/1/1</a:t>
            </a:r>
            <a:r>
              <a:rPr lang="ja-JP" altLang="en-US" sz="1600"/>
              <a:t>～</a:t>
            </a:r>
            <a:r>
              <a:rPr lang="en-US" altLang="ja-JP" sz="1600"/>
              <a:t>26/11/3)</a:t>
            </a:r>
          </a:p>
        </c:rich>
      </c:tx>
      <c:layout>
        <c:manualLayout>
          <c:xMode val="edge"/>
          <c:yMode val="edge"/>
          <c:x val="0.36995237215805032"/>
          <c:y val="1.40904412537735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2.6637125982929985E-2"/>
          <c:y val="3.479081752129267E-2"/>
          <c:w val="0.94741370563973626"/>
          <c:h val="0.93707582094129083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LMENi相場と在庫推移!$B$720:$B$3250</c:f>
              <c:numCache>
                <c:formatCode>m/d;@</c:formatCode>
                <c:ptCount val="2531"/>
                <c:pt idx="0">
                  <c:v>42738</c:v>
                </c:pt>
                <c:pt idx="1">
                  <c:v>42739</c:v>
                </c:pt>
                <c:pt idx="2">
                  <c:v>42740</c:v>
                </c:pt>
                <c:pt idx="3">
                  <c:v>42741</c:v>
                </c:pt>
                <c:pt idx="4">
                  <c:v>42744</c:v>
                </c:pt>
                <c:pt idx="5">
                  <c:v>42745</c:v>
                </c:pt>
                <c:pt idx="6">
                  <c:v>42746</c:v>
                </c:pt>
                <c:pt idx="7">
                  <c:v>42747</c:v>
                </c:pt>
                <c:pt idx="8">
                  <c:v>42748</c:v>
                </c:pt>
                <c:pt idx="9">
                  <c:v>42751</c:v>
                </c:pt>
                <c:pt idx="10">
                  <c:v>42752</c:v>
                </c:pt>
                <c:pt idx="11">
                  <c:v>42753</c:v>
                </c:pt>
                <c:pt idx="12">
                  <c:v>42754</c:v>
                </c:pt>
                <c:pt idx="13">
                  <c:v>42755</c:v>
                </c:pt>
                <c:pt idx="14">
                  <c:v>42758</c:v>
                </c:pt>
                <c:pt idx="15">
                  <c:v>42759</c:v>
                </c:pt>
                <c:pt idx="16">
                  <c:v>42760</c:v>
                </c:pt>
                <c:pt idx="17">
                  <c:v>42761</c:v>
                </c:pt>
                <c:pt idx="18">
                  <c:v>42762</c:v>
                </c:pt>
                <c:pt idx="19">
                  <c:v>42765</c:v>
                </c:pt>
                <c:pt idx="20">
                  <c:v>42766</c:v>
                </c:pt>
                <c:pt idx="21">
                  <c:v>42767</c:v>
                </c:pt>
                <c:pt idx="22">
                  <c:v>42768</c:v>
                </c:pt>
                <c:pt idx="23">
                  <c:v>42769</c:v>
                </c:pt>
                <c:pt idx="24">
                  <c:v>42772</c:v>
                </c:pt>
                <c:pt idx="25">
                  <c:v>42773</c:v>
                </c:pt>
                <c:pt idx="26">
                  <c:v>42774</c:v>
                </c:pt>
                <c:pt idx="27">
                  <c:v>42775</c:v>
                </c:pt>
                <c:pt idx="28">
                  <c:v>42776</c:v>
                </c:pt>
                <c:pt idx="29">
                  <c:v>42779</c:v>
                </c:pt>
                <c:pt idx="30">
                  <c:v>42780</c:v>
                </c:pt>
                <c:pt idx="31">
                  <c:v>42781</c:v>
                </c:pt>
                <c:pt idx="32">
                  <c:v>42782</c:v>
                </c:pt>
                <c:pt idx="33">
                  <c:v>42783</c:v>
                </c:pt>
                <c:pt idx="34">
                  <c:v>42786</c:v>
                </c:pt>
                <c:pt idx="35">
                  <c:v>42787</c:v>
                </c:pt>
                <c:pt idx="36">
                  <c:v>42788</c:v>
                </c:pt>
                <c:pt idx="37">
                  <c:v>42789</c:v>
                </c:pt>
                <c:pt idx="38">
                  <c:v>42790</c:v>
                </c:pt>
                <c:pt idx="39">
                  <c:v>42793</c:v>
                </c:pt>
                <c:pt idx="40">
                  <c:v>42794</c:v>
                </c:pt>
                <c:pt idx="41">
                  <c:v>42795</c:v>
                </c:pt>
                <c:pt idx="42">
                  <c:v>42796</c:v>
                </c:pt>
                <c:pt idx="43">
                  <c:v>42797</c:v>
                </c:pt>
                <c:pt idx="44">
                  <c:v>42800</c:v>
                </c:pt>
                <c:pt idx="45">
                  <c:v>42801</c:v>
                </c:pt>
                <c:pt idx="46">
                  <c:v>42802</c:v>
                </c:pt>
                <c:pt idx="47">
                  <c:v>42803</c:v>
                </c:pt>
                <c:pt idx="48">
                  <c:v>42804</c:v>
                </c:pt>
                <c:pt idx="49">
                  <c:v>42807</c:v>
                </c:pt>
                <c:pt idx="50">
                  <c:v>42808</c:v>
                </c:pt>
                <c:pt idx="51">
                  <c:v>42809</c:v>
                </c:pt>
                <c:pt idx="52">
                  <c:v>42810</c:v>
                </c:pt>
                <c:pt idx="53">
                  <c:v>42811</c:v>
                </c:pt>
                <c:pt idx="54">
                  <c:v>42814</c:v>
                </c:pt>
                <c:pt idx="55">
                  <c:v>42815</c:v>
                </c:pt>
                <c:pt idx="56">
                  <c:v>42816</c:v>
                </c:pt>
                <c:pt idx="57">
                  <c:v>42817</c:v>
                </c:pt>
                <c:pt idx="58">
                  <c:v>42818</c:v>
                </c:pt>
                <c:pt idx="59">
                  <c:v>42821</c:v>
                </c:pt>
                <c:pt idx="60">
                  <c:v>42822</c:v>
                </c:pt>
                <c:pt idx="61">
                  <c:v>42823</c:v>
                </c:pt>
                <c:pt idx="62">
                  <c:v>42824</c:v>
                </c:pt>
                <c:pt idx="63">
                  <c:v>42825</c:v>
                </c:pt>
                <c:pt idx="64">
                  <c:v>42828</c:v>
                </c:pt>
                <c:pt idx="65">
                  <c:v>42829</c:v>
                </c:pt>
                <c:pt idx="66">
                  <c:v>42830</c:v>
                </c:pt>
                <c:pt idx="67">
                  <c:v>42831</c:v>
                </c:pt>
                <c:pt idx="68">
                  <c:v>42832</c:v>
                </c:pt>
                <c:pt idx="69">
                  <c:v>42835</c:v>
                </c:pt>
                <c:pt idx="70">
                  <c:v>42836</c:v>
                </c:pt>
                <c:pt idx="71">
                  <c:v>42837</c:v>
                </c:pt>
                <c:pt idx="72">
                  <c:v>42838</c:v>
                </c:pt>
                <c:pt idx="73">
                  <c:v>42843</c:v>
                </c:pt>
                <c:pt idx="74">
                  <c:v>42844</c:v>
                </c:pt>
                <c:pt idx="75">
                  <c:v>42845</c:v>
                </c:pt>
                <c:pt idx="76">
                  <c:v>42846</c:v>
                </c:pt>
                <c:pt idx="77">
                  <c:v>42849</c:v>
                </c:pt>
                <c:pt idx="78">
                  <c:v>42850</c:v>
                </c:pt>
                <c:pt idx="79">
                  <c:v>42851</c:v>
                </c:pt>
                <c:pt idx="80">
                  <c:v>42852</c:v>
                </c:pt>
                <c:pt idx="81">
                  <c:v>42853</c:v>
                </c:pt>
                <c:pt idx="82">
                  <c:v>42857</c:v>
                </c:pt>
                <c:pt idx="83">
                  <c:v>42858</c:v>
                </c:pt>
                <c:pt idx="84">
                  <c:v>42859</c:v>
                </c:pt>
                <c:pt idx="85">
                  <c:v>42860</c:v>
                </c:pt>
                <c:pt idx="86">
                  <c:v>42863</c:v>
                </c:pt>
                <c:pt idx="87">
                  <c:v>42864</c:v>
                </c:pt>
                <c:pt idx="88">
                  <c:v>42865</c:v>
                </c:pt>
                <c:pt idx="89">
                  <c:v>42866</c:v>
                </c:pt>
                <c:pt idx="90">
                  <c:v>42867</c:v>
                </c:pt>
                <c:pt idx="91">
                  <c:v>42870</c:v>
                </c:pt>
                <c:pt idx="92">
                  <c:v>42871</c:v>
                </c:pt>
                <c:pt idx="93">
                  <c:v>42872</c:v>
                </c:pt>
                <c:pt idx="94">
                  <c:v>42873</c:v>
                </c:pt>
                <c:pt idx="95">
                  <c:v>42874</c:v>
                </c:pt>
                <c:pt idx="96">
                  <c:v>42877</c:v>
                </c:pt>
                <c:pt idx="97">
                  <c:v>42878</c:v>
                </c:pt>
                <c:pt idx="98">
                  <c:v>42879</c:v>
                </c:pt>
                <c:pt idx="99">
                  <c:v>42880</c:v>
                </c:pt>
                <c:pt idx="100">
                  <c:v>42881</c:v>
                </c:pt>
                <c:pt idx="101">
                  <c:v>42885</c:v>
                </c:pt>
                <c:pt idx="102">
                  <c:v>42886</c:v>
                </c:pt>
                <c:pt idx="103">
                  <c:v>42887</c:v>
                </c:pt>
                <c:pt idx="104">
                  <c:v>42888</c:v>
                </c:pt>
                <c:pt idx="105">
                  <c:v>42891</c:v>
                </c:pt>
                <c:pt idx="106">
                  <c:v>42892</c:v>
                </c:pt>
                <c:pt idx="107">
                  <c:v>42893</c:v>
                </c:pt>
                <c:pt idx="108">
                  <c:v>42894</c:v>
                </c:pt>
                <c:pt idx="109">
                  <c:v>42895</c:v>
                </c:pt>
                <c:pt idx="110">
                  <c:v>42898</c:v>
                </c:pt>
                <c:pt idx="111">
                  <c:v>42899</c:v>
                </c:pt>
                <c:pt idx="112">
                  <c:v>42900</c:v>
                </c:pt>
                <c:pt idx="113">
                  <c:v>42901</c:v>
                </c:pt>
                <c:pt idx="114">
                  <c:v>42902</c:v>
                </c:pt>
                <c:pt idx="115">
                  <c:v>42905</c:v>
                </c:pt>
                <c:pt idx="116">
                  <c:v>42906</c:v>
                </c:pt>
                <c:pt idx="117">
                  <c:v>42907</c:v>
                </c:pt>
                <c:pt idx="118">
                  <c:v>42908</c:v>
                </c:pt>
                <c:pt idx="119">
                  <c:v>42909</c:v>
                </c:pt>
                <c:pt idx="120">
                  <c:v>42912</c:v>
                </c:pt>
                <c:pt idx="121">
                  <c:v>42913</c:v>
                </c:pt>
                <c:pt idx="122">
                  <c:v>42914</c:v>
                </c:pt>
                <c:pt idx="123">
                  <c:v>42915</c:v>
                </c:pt>
                <c:pt idx="124">
                  <c:v>42916</c:v>
                </c:pt>
                <c:pt idx="125">
                  <c:v>42919</c:v>
                </c:pt>
                <c:pt idx="126">
                  <c:v>42920</c:v>
                </c:pt>
                <c:pt idx="127">
                  <c:v>42921</c:v>
                </c:pt>
                <c:pt idx="128">
                  <c:v>42922</c:v>
                </c:pt>
                <c:pt idx="129">
                  <c:v>42923</c:v>
                </c:pt>
                <c:pt idx="130">
                  <c:v>42926</c:v>
                </c:pt>
                <c:pt idx="131">
                  <c:v>42927</c:v>
                </c:pt>
                <c:pt idx="132">
                  <c:v>42928</c:v>
                </c:pt>
                <c:pt idx="133">
                  <c:v>42929</c:v>
                </c:pt>
                <c:pt idx="134">
                  <c:v>42930</c:v>
                </c:pt>
                <c:pt idx="135">
                  <c:v>42933</c:v>
                </c:pt>
                <c:pt idx="136">
                  <c:v>42934</c:v>
                </c:pt>
                <c:pt idx="137">
                  <c:v>42935</c:v>
                </c:pt>
                <c:pt idx="138">
                  <c:v>42936</c:v>
                </c:pt>
                <c:pt idx="139">
                  <c:v>42937</c:v>
                </c:pt>
                <c:pt idx="140">
                  <c:v>42940</c:v>
                </c:pt>
                <c:pt idx="141">
                  <c:v>42941</c:v>
                </c:pt>
                <c:pt idx="142">
                  <c:v>42942</c:v>
                </c:pt>
                <c:pt idx="143">
                  <c:v>42943</c:v>
                </c:pt>
                <c:pt idx="144">
                  <c:v>42944</c:v>
                </c:pt>
                <c:pt idx="145">
                  <c:v>42947</c:v>
                </c:pt>
                <c:pt idx="146">
                  <c:v>42948</c:v>
                </c:pt>
                <c:pt idx="147">
                  <c:v>42949</c:v>
                </c:pt>
                <c:pt idx="148">
                  <c:v>42950</c:v>
                </c:pt>
                <c:pt idx="149">
                  <c:v>42951</c:v>
                </c:pt>
                <c:pt idx="150">
                  <c:v>42954</c:v>
                </c:pt>
                <c:pt idx="151">
                  <c:v>42955</c:v>
                </c:pt>
                <c:pt idx="152">
                  <c:v>42956</c:v>
                </c:pt>
                <c:pt idx="153">
                  <c:v>42957</c:v>
                </c:pt>
                <c:pt idx="154">
                  <c:v>42958</c:v>
                </c:pt>
                <c:pt idx="155">
                  <c:v>42961</c:v>
                </c:pt>
                <c:pt idx="156">
                  <c:v>42962</c:v>
                </c:pt>
                <c:pt idx="157">
                  <c:v>42963</c:v>
                </c:pt>
                <c:pt idx="158">
                  <c:v>42964</c:v>
                </c:pt>
                <c:pt idx="159">
                  <c:v>42965</c:v>
                </c:pt>
                <c:pt idx="160">
                  <c:v>42968</c:v>
                </c:pt>
                <c:pt idx="161">
                  <c:v>42969</c:v>
                </c:pt>
                <c:pt idx="162">
                  <c:v>42970</c:v>
                </c:pt>
                <c:pt idx="163">
                  <c:v>42971</c:v>
                </c:pt>
                <c:pt idx="164">
                  <c:v>42972</c:v>
                </c:pt>
                <c:pt idx="165">
                  <c:v>42976</c:v>
                </c:pt>
                <c:pt idx="166">
                  <c:v>42977</c:v>
                </c:pt>
                <c:pt idx="167">
                  <c:v>42978</c:v>
                </c:pt>
                <c:pt idx="168">
                  <c:v>42979</c:v>
                </c:pt>
                <c:pt idx="169">
                  <c:v>42982</c:v>
                </c:pt>
                <c:pt idx="170">
                  <c:v>42983</c:v>
                </c:pt>
                <c:pt idx="171">
                  <c:v>42984</c:v>
                </c:pt>
                <c:pt idx="172">
                  <c:v>42985</c:v>
                </c:pt>
                <c:pt idx="173">
                  <c:v>42986</c:v>
                </c:pt>
                <c:pt idx="174">
                  <c:v>42989</c:v>
                </c:pt>
                <c:pt idx="175">
                  <c:v>42990</c:v>
                </c:pt>
                <c:pt idx="176">
                  <c:v>42991</c:v>
                </c:pt>
                <c:pt idx="177">
                  <c:v>42992</c:v>
                </c:pt>
                <c:pt idx="178">
                  <c:v>42993</c:v>
                </c:pt>
                <c:pt idx="179">
                  <c:v>42996</c:v>
                </c:pt>
                <c:pt idx="180">
                  <c:v>42997</c:v>
                </c:pt>
                <c:pt idx="181">
                  <c:v>42998</c:v>
                </c:pt>
                <c:pt idx="182">
                  <c:v>42999</c:v>
                </c:pt>
                <c:pt idx="183">
                  <c:v>43000</c:v>
                </c:pt>
                <c:pt idx="184">
                  <c:v>43003</c:v>
                </c:pt>
                <c:pt idx="185">
                  <c:v>43004</c:v>
                </c:pt>
                <c:pt idx="186">
                  <c:v>43005</c:v>
                </c:pt>
                <c:pt idx="187">
                  <c:v>43006</c:v>
                </c:pt>
                <c:pt idx="188">
                  <c:v>43007</c:v>
                </c:pt>
                <c:pt idx="189">
                  <c:v>43010</c:v>
                </c:pt>
                <c:pt idx="190">
                  <c:v>43011</c:v>
                </c:pt>
                <c:pt idx="191">
                  <c:v>43012</c:v>
                </c:pt>
                <c:pt idx="192">
                  <c:v>43013</c:v>
                </c:pt>
                <c:pt idx="193">
                  <c:v>43014</c:v>
                </c:pt>
                <c:pt idx="194">
                  <c:v>43017</c:v>
                </c:pt>
                <c:pt idx="195">
                  <c:v>43018</c:v>
                </c:pt>
                <c:pt idx="196">
                  <c:v>43019</c:v>
                </c:pt>
                <c:pt idx="197">
                  <c:v>43020</c:v>
                </c:pt>
                <c:pt idx="198">
                  <c:v>43021</c:v>
                </c:pt>
                <c:pt idx="199">
                  <c:v>43024</c:v>
                </c:pt>
                <c:pt idx="200">
                  <c:v>43025</c:v>
                </c:pt>
                <c:pt idx="201">
                  <c:v>43026</c:v>
                </c:pt>
                <c:pt idx="202">
                  <c:v>43027</c:v>
                </c:pt>
                <c:pt idx="203">
                  <c:v>43028</c:v>
                </c:pt>
                <c:pt idx="204">
                  <c:v>43031</c:v>
                </c:pt>
                <c:pt idx="205">
                  <c:v>43032</c:v>
                </c:pt>
                <c:pt idx="206">
                  <c:v>43033</c:v>
                </c:pt>
                <c:pt idx="207">
                  <c:v>43034</c:v>
                </c:pt>
                <c:pt idx="208">
                  <c:v>43035</c:v>
                </c:pt>
                <c:pt idx="209">
                  <c:v>43038</c:v>
                </c:pt>
                <c:pt idx="210">
                  <c:v>43039</c:v>
                </c:pt>
                <c:pt idx="211">
                  <c:v>43040</c:v>
                </c:pt>
                <c:pt idx="212">
                  <c:v>43041</c:v>
                </c:pt>
                <c:pt idx="213">
                  <c:v>43042</c:v>
                </c:pt>
                <c:pt idx="214">
                  <c:v>43045</c:v>
                </c:pt>
                <c:pt idx="215">
                  <c:v>43046</c:v>
                </c:pt>
                <c:pt idx="216">
                  <c:v>43047</c:v>
                </c:pt>
                <c:pt idx="217">
                  <c:v>43048</c:v>
                </c:pt>
                <c:pt idx="218">
                  <c:v>43049</c:v>
                </c:pt>
                <c:pt idx="219">
                  <c:v>43052</c:v>
                </c:pt>
                <c:pt idx="220">
                  <c:v>43053</c:v>
                </c:pt>
                <c:pt idx="221">
                  <c:v>43054</c:v>
                </c:pt>
                <c:pt idx="222">
                  <c:v>43055</c:v>
                </c:pt>
                <c:pt idx="223">
                  <c:v>43056</c:v>
                </c:pt>
                <c:pt idx="224">
                  <c:v>43059</c:v>
                </c:pt>
                <c:pt idx="225">
                  <c:v>43060</c:v>
                </c:pt>
                <c:pt idx="226">
                  <c:v>43061</c:v>
                </c:pt>
                <c:pt idx="227">
                  <c:v>43062</c:v>
                </c:pt>
                <c:pt idx="228">
                  <c:v>43063</c:v>
                </c:pt>
                <c:pt idx="229">
                  <c:v>43066</c:v>
                </c:pt>
                <c:pt idx="230">
                  <c:v>43067</c:v>
                </c:pt>
                <c:pt idx="231">
                  <c:v>43068</c:v>
                </c:pt>
                <c:pt idx="232">
                  <c:v>43069</c:v>
                </c:pt>
                <c:pt idx="233">
                  <c:v>43070</c:v>
                </c:pt>
                <c:pt idx="234">
                  <c:v>43073</c:v>
                </c:pt>
                <c:pt idx="235">
                  <c:v>43074</c:v>
                </c:pt>
                <c:pt idx="236">
                  <c:v>43075</c:v>
                </c:pt>
                <c:pt idx="237">
                  <c:v>43076</c:v>
                </c:pt>
                <c:pt idx="238">
                  <c:v>43077</c:v>
                </c:pt>
                <c:pt idx="239">
                  <c:v>43080</c:v>
                </c:pt>
                <c:pt idx="240">
                  <c:v>43081</c:v>
                </c:pt>
                <c:pt idx="241">
                  <c:v>43082</c:v>
                </c:pt>
                <c:pt idx="242">
                  <c:v>43083</c:v>
                </c:pt>
                <c:pt idx="243">
                  <c:v>43084</c:v>
                </c:pt>
                <c:pt idx="244">
                  <c:v>43087</c:v>
                </c:pt>
                <c:pt idx="245">
                  <c:v>43088</c:v>
                </c:pt>
                <c:pt idx="246">
                  <c:v>43089</c:v>
                </c:pt>
                <c:pt idx="247">
                  <c:v>43090</c:v>
                </c:pt>
                <c:pt idx="248">
                  <c:v>43091</c:v>
                </c:pt>
                <c:pt idx="249">
                  <c:v>43096</c:v>
                </c:pt>
                <c:pt idx="250">
                  <c:v>43097</c:v>
                </c:pt>
                <c:pt idx="251">
                  <c:v>43098</c:v>
                </c:pt>
                <c:pt idx="252">
                  <c:v>43102</c:v>
                </c:pt>
                <c:pt idx="253">
                  <c:v>43103</c:v>
                </c:pt>
                <c:pt idx="254">
                  <c:v>43104</c:v>
                </c:pt>
                <c:pt idx="255">
                  <c:v>43105</c:v>
                </c:pt>
                <c:pt idx="256">
                  <c:v>43108</c:v>
                </c:pt>
                <c:pt idx="257">
                  <c:v>43109</c:v>
                </c:pt>
                <c:pt idx="258">
                  <c:v>43110</c:v>
                </c:pt>
                <c:pt idx="259">
                  <c:v>43111</c:v>
                </c:pt>
                <c:pt idx="260">
                  <c:v>43112</c:v>
                </c:pt>
                <c:pt idx="261">
                  <c:v>43115</c:v>
                </c:pt>
                <c:pt idx="262">
                  <c:v>43116</c:v>
                </c:pt>
                <c:pt idx="263">
                  <c:v>43117</c:v>
                </c:pt>
                <c:pt idx="264">
                  <c:v>43118</c:v>
                </c:pt>
                <c:pt idx="265">
                  <c:v>43119</c:v>
                </c:pt>
                <c:pt idx="266">
                  <c:v>43122</c:v>
                </c:pt>
                <c:pt idx="267">
                  <c:v>43123</c:v>
                </c:pt>
                <c:pt idx="268">
                  <c:v>43124</c:v>
                </c:pt>
                <c:pt idx="269">
                  <c:v>43125</c:v>
                </c:pt>
                <c:pt idx="270">
                  <c:v>43126</c:v>
                </c:pt>
                <c:pt idx="271">
                  <c:v>43129</c:v>
                </c:pt>
                <c:pt idx="272">
                  <c:v>43130</c:v>
                </c:pt>
                <c:pt idx="273">
                  <c:v>43131</c:v>
                </c:pt>
                <c:pt idx="274">
                  <c:v>43132</c:v>
                </c:pt>
                <c:pt idx="275">
                  <c:v>43133</c:v>
                </c:pt>
                <c:pt idx="276">
                  <c:v>43136</c:v>
                </c:pt>
                <c:pt idx="277">
                  <c:v>43137</c:v>
                </c:pt>
                <c:pt idx="278">
                  <c:v>43138</c:v>
                </c:pt>
                <c:pt idx="279">
                  <c:v>43139</c:v>
                </c:pt>
                <c:pt idx="280">
                  <c:v>43140</c:v>
                </c:pt>
                <c:pt idx="281">
                  <c:v>43143</c:v>
                </c:pt>
                <c:pt idx="282">
                  <c:v>43144</c:v>
                </c:pt>
                <c:pt idx="283">
                  <c:v>43145</c:v>
                </c:pt>
                <c:pt idx="284">
                  <c:v>43146</c:v>
                </c:pt>
                <c:pt idx="285">
                  <c:v>43147</c:v>
                </c:pt>
                <c:pt idx="286">
                  <c:v>43150</c:v>
                </c:pt>
                <c:pt idx="287">
                  <c:v>43151</c:v>
                </c:pt>
                <c:pt idx="288">
                  <c:v>43152</c:v>
                </c:pt>
                <c:pt idx="289">
                  <c:v>43153</c:v>
                </c:pt>
                <c:pt idx="290">
                  <c:v>43154</c:v>
                </c:pt>
                <c:pt idx="291">
                  <c:v>43157</c:v>
                </c:pt>
                <c:pt idx="292">
                  <c:v>43158</c:v>
                </c:pt>
                <c:pt idx="293">
                  <c:v>43159</c:v>
                </c:pt>
                <c:pt idx="294">
                  <c:v>43160</c:v>
                </c:pt>
                <c:pt idx="295">
                  <c:v>43161</c:v>
                </c:pt>
                <c:pt idx="296">
                  <c:v>43164</c:v>
                </c:pt>
                <c:pt idx="297">
                  <c:v>43165</c:v>
                </c:pt>
                <c:pt idx="298">
                  <c:v>43166</c:v>
                </c:pt>
                <c:pt idx="299">
                  <c:v>43167</c:v>
                </c:pt>
                <c:pt idx="300">
                  <c:v>43168</c:v>
                </c:pt>
                <c:pt idx="301">
                  <c:v>43171</c:v>
                </c:pt>
                <c:pt idx="302">
                  <c:v>43172</c:v>
                </c:pt>
                <c:pt idx="303">
                  <c:v>43173</c:v>
                </c:pt>
                <c:pt idx="304">
                  <c:v>43174</c:v>
                </c:pt>
                <c:pt idx="305">
                  <c:v>43175</c:v>
                </c:pt>
                <c:pt idx="306">
                  <c:v>43178</c:v>
                </c:pt>
                <c:pt idx="307">
                  <c:v>43179</c:v>
                </c:pt>
                <c:pt idx="308">
                  <c:v>43180</c:v>
                </c:pt>
                <c:pt idx="309">
                  <c:v>43181</c:v>
                </c:pt>
                <c:pt idx="310">
                  <c:v>43182</c:v>
                </c:pt>
                <c:pt idx="311">
                  <c:v>43185</c:v>
                </c:pt>
                <c:pt idx="312">
                  <c:v>43186</c:v>
                </c:pt>
                <c:pt idx="313">
                  <c:v>43187</c:v>
                </c:pt>
                <c:pt idx="314">
                  <c:v>43188</c:v>
                </c:pt>
                <c:pt idx="315">
                  <c:v>43193</c:v>
                </c:pt>
                <c:pt idx="316">
                  <c:v>43194</c:v>
                </c:pt>
                <c:pt idx="317">
                  <c:v>43195</c:v>
                </c:pt>
                <c:pt idx="318">
                  <c:v>43196</c:v>
                </c:pt>
                <c:pt idx="319">
                  <c:v>43199</c:v>
                </c:pt>
                <c:pt idx="320">
                  <c:v>43200</c:v>
                </c:pt>
                <c:pt idx="321">
                  <c:v>43201</c:v>
                </c:pt>
                <c:pt idx="322">
                  <c:v>43202</c:v>
                </c:pt>
                <c:pt idx="323">
                  <c:v>43203</c:v>
                </c:pt>
                <c:pt idx="324">
                  <c:v>43206</c:v>
                </c:pt>
                <c:pt idx="325">
                  <c:v>43207</c:v>
                </c:pt>
                <c:pt idx="326">
                  <c:v>43208</c:v>
                </c:pt>
                <c:pt idx="327">
                  <c:v>43209</c:v>
                </c:pt>
                <c:pt idx="328">
                  <c:v>43210</c:v>
                </c:pt>
                <c:pt idx="329">
                  <c:v>43213</c:v>
                </c:pt>
                <c:pt idx="330">
                  <c:v>43214</c:v>
                </c:pt>
                <c:pt idx="331">
                  <c:v>43215</c:v>
                </c:pt>
                <c:pt idx="332">
                  <c:v>43216</c:v>
                </c:pt>
                <c:pt idx="333">
                  <c:v>43217</c:v>
                </c:pt>
                <c:pt idx="334">
                  <c:v>43220</c:v>
                </c:pt>
                <c:pt idx="335">
                  <c:v>43221</c:v>
                </c:pt>
                <c:pt idx="336">
                  <c:v>43222</c:v>
                </c:pt>
                <c:pt idx="337">
                  <c:v>43223</c:v>
                </c:pt>
                <c:pt idx="338">
                  <c:v>43224</c:v>
                </c:pt>
                <c:pt idx="339">
                  <c:v>43228</c:v>
                </c:pt>
                <c:pt idx="340">
                  <c:v>43229</c:v>
                </c:pt>
                <c:pt idx="341">
                  <c:v>43230</c:v>
                </c:pt>
                <c:pt idx="342">
                  <c:v>43231</c:v>
                </c:pt>
                <c:pt idx="343">
                  <c:v>43234</c:v>
                </c:pt>
                <c:pt idx="344">
                  <c:v>43235</c:v>
                </c:pt>
                <c:pt idx="345">
                  <c:v>43236</c:v>
                </c:pt>
                <c:pt idx="346">
                  <c:v>43237</c:v>
                </c:pt>
                <c:pt idx="347">
                  <c:v>43238</c:v>
                </c:pt>
                <c:pt idx="348">
                  <c:v>43241</c:v>
                </c:pt>
                <c:pt idx="349">
                  <c:v>43242</c:v>
                </c:pt>
                <c:pt idx="350">
                  <c:v>43243</c:v>
                </c:pt>
                <c:pt idx="351">
                  <c:v>43244</c:v>
                </c:pt>
                <c:pt idx="352">
                  <c:v>43245</c:v>
                </c:pt>
                <c:pt idx="353">
                  <c:v>43249</c:v>
                </c:pt>
                <c:pt idx="354">
                  <c:v>43250</c:v>
                </c:pt>
                <c:pt idx="355">
                  <c:v>43251</c:v>
                </c:pt>
                <c:pt idx="356">
                  <c:v>43252</c:v>
                </c:pt>
                <c:pt idx="357">
                  <c:v>43255</c:v>
                </c:pt>
                <c:pt idx="358">
                  <c:v>43256</c:v>
                </c:pt>
                <c:pt idx="359">
                  <c:v>43257</c:v>
                </c:pt>
                <c:pt idx="360">
                  <c:v>43258</c:v>
                </c:pt>
                <c:pt idx="361">
                  <c:v>43259</c:v>
                </c:pt>
                <c:pt idx="362">
                  <c:v>43262</c:v>
                </c:pt>
                <c:pt idx="363">
                  <c:v>43263</c:v>
                </c:pt>
                <c:pt idx="364">
                  <c:v>43264</c:v>
                </c:pt>
                <c:pt idx="365">
                  <c:v>43265</c:v>
                </c:pt>
                <c:pt idx="366">
                  <c:v>43266</c:v>
                </c:pt>
                <c:pt idx="367">
                  <c:v>43269</c:v>
                </c:pt>
                <c:pt idx="368">
                  <c:v>43270</c:v>
                </c:pt>
                <c:pt idx="369">
                  <c:v>43271</c:v>
                </c:pt>
                <c:pt idx="370">
                  <c:v>43272</c:v>
                </c:pt>
                <c:pt idx="371">
                  <c:v>43273</c:v>
                </c:pt>
                <c:pt idx="372">
                  <c:v>43276</c:v>
                </c:pt>
                <c:pt idx="373">
                  <c:v>43277</c:v>
                </c:pt>
                <c:pt idx="374">
                  <c:v>43278</c:v>
                </c:pt>
                <c:pt idx="375">
                  <c:v>43279</c:v>
                </c:pt>
                <c:pt idx="376">
                  <c:v>43280</c:v>
                </c:pt>
                <c:pt idx="377">
                  <c:v>43283</c:v>
                </c:pt>
                <c:pt idx="378">
                  <c:v>43284</c:v>
                </c:pt>
                <c:pt idx="379">
                  <c:v>43285</c:v>
                </c:pt>
                <c:pt idx="380">
                  <c:v>43286</c:v>
                </c:pt>
                <c:pt idx="381">
                  <c:v>43287</c:v>
                </c:pt>
                <c:pt idx="382">
                  <c:v>43290</c:v>
                </c:pt>
                <c:pt idx="383">
                  <c:v>43291</c:v>
                </c:pt>
                <c:pt idx="384">
                  <c:v>43292</c:v>
                </c:pt>
                <c:pt idx="385">
                  <c:v>43293</c:v>
                </c:pt>
                <c:pt idx="386">
                  <c:v>43294</c:v>
                </c:pt>
                <c:pt idx="387">
                  <c:v>43297</c:v>
                </c:pt>
                <c:pt idx="388">
                  <c:v>43298</c:v>
                </c:pt>
                <c:pt idx="389">
                  <c:v>43299</c:v>
                </c:pt>
                <c:pt idx="390">
                  <c:v>43300</c:v>
                </c:pt>
                <c:pt idx="391">
                  <c:v>43301</c:v>
                </c:pt>
                <c:pt idx="392">
                  <c:v>43304</c:v>
                </c:pt>
                <c:pt idx="393">
                  <c:v>43305</c:v>
                </c:pt>
                <c:pt idx="394">
                  <c:v>43306</c:v>
                </c:pt>
                <c:pt idx="395">
                  <c:v>43307</c:v>
                </c:pt>
                <c:pt idx="396">
                  <c:v>43308</c:v>
                </c:pt>
                <c:pt idx="397">
                  <c:v>43311</c:v>
                </c:pt>
                <c:pt idx="398">
                  <c:v>43312</c:v>
                </c:pt>
                <c:pt idx="399">
                  <c:v>43313</c:v>
                </c:pt>
                <c:pt idx="400">
                  <c:v>43314</c:v>
                </c:pt>
                <c:pt idx="401">
                  <c:v>43315</c:v>
                </c:pt>
                <c:pt idx="402">
                  <c:v>43318</c:v>
                </c:pt>
                <c:pt idx="403">
                  <c:v>43319</c:v>
                </c:pt>
                <c:pt idx="404">
                  <c:v>43320</c:v>
                </c:pt>
                <c:pt idx="405">
                  <c:v>43321</c:v>
                </c:pt>
                <c:pt idx="406">
                  <c:v>43322</c:v>
                </c:pt>
                <c:pt idx="407">
                  <c:v>43325</c:v>
                </c:pt>
                <c:pt idx="408">
                  <c:v>43326</c:v>
                </c:pt>
                <c:pt idx="409">
                  <c:v>43327</c:v>
                </c:pt>
                <c:pt idx="410">
                  <c:v>43328</c:v>
                </c:pt>
                <c:pt idx="411">
                  <c:v>43329</c:v>
                </c:pt>
                <c:pt idx="412">
                  <c:v>43332</c:v>
                </c:pt>
                <c:pt idx="413">
                  <c:v>43333</c:v>
                </c:pt>
                <c:pt idx="414">
                  <c:v>43334</c:v>
                </c:pt>
                <c:pt idx="415">
                  <c:v>43335</c:v>
                </c:pt>
                <c:pt idx="416">
                  <c:v>43336</c:v>
                </c:pt>
                <c:pt idx="417">
                  <c:v>43340</c:v>
                </c:pt>
                <c:pt idx="418">
                  <c:v>43341</c:v>
                </c:pt>
                <c:pt idx="419">
                  <c:v>43342</c:v>
                </c:pt>
                <c:pt idx="420">
                  <c:v>43343</c:v>
                </c:pt>
                <c:pt idx="421">
                  <c:v>43344</c:v>
                </c:pt>
                <c:pt idx="422">
                  <c:v>43345</c:v>
                </c:pt>
                <c:pt idx="423">
                  <c:v>43346</c:v>
                </c:pt>
                <c:pt idx="424">
                  <c:v>43347</c:v>
                </c:pt>
                <c:pt idx="425">
                  <c:v>43348</c:v>
                </c:pt>
                <c:pt idx="426">
                  <c:v>43349</c:v>
                </c:pt>
                <c:pt idx="427">
                  <c:v>43350</c:v>
                </c:pt>
                <c:pt idx="428">
                  <c:v>43353</c:v>
                </c:pt>
                <c:pt idx="429">
                  <c:v>43354</c:v>
                </c:pt>
                <c:pt idx="430">
                  <c:v>43355</c:v>
                </c:pt>
                <c:pt idx="431">
                  <c:v>43356</c:v>
                </c:pt>
                <c:pt idx="432">
                  <c:v>43357</c:v>
                </c:pt>
                <c:pt idx="433">
                  <c:v>43360</c:v>
                </c:pt>
                <c:pt idx="434">
                  <c:v>43361</c:v>
                </c:pt>
                <c:pt idx="435">
                  <c:v>43362</c:v>
                </c:pt>
                <c:pt idx="436">
                  <c:v>43363</c:v>
                </c:pt>
                <c:pt idx="437">
                  <c:v>43364</c:v>
                </c:pt>
                <c:pt idx="438">
                  <c:v>43367</c:v>
                </c:pt>
                <c:pt idx="439">
                  <c:v>43368</c:v>
                </c:pt>
                <c:pt idx="440">
                  <c:v>43369</c:v>
                </c:pt>
                <c:pt idx="441">
                  <c:v>43370</c:v>
                </c:pt>
                <c:pt idx="442">
                  <c:v>43371</c:v>
                </c:pt>
                <c:pt idx="443">
                  <c:v>43374</c:v>
                </c:pt>
                <c:pt idx="444">
                  <c:v>43375</c:v>
                </c:pt>
                <c:pt idx="445">
                  <c:v>43376</c:v>
                </c:pt>
                <c:pt idx="446">
                  <c:v>43377</c:v>
                </c:pt>
                <c:pt idx="447">
                  <c:v>43378</c:v>
                </c:pt>
                <c:pt idx="448">
                  <c:v>43381</c:v>
                </c:pt>
                <c:pt idx="449">
                  <c:v>43382</c:v>
                </c:pt>
                <c:pt idx="450">
                  <c:v>43383</c:v>
                </c:pt>
                <c:pt idx="451">
                  <c:v>43384</c:v>
                </c:pt>
                <c:pt idx="452">
                  <c:v>43385</c:v>
                </c:pt>
                <c:pt idx="453">
                  <c:v>43388</c:v>
                </c:pt>
                <c:pt idx="454">
                  <c:v>43389</c:v>
                </c:pt>
                <c:pt idx="455">
                  <c:v>43390</c:v>
                </c:pt>
                <c:pt idx="456">
                  <c:v>43391</c:v>
                </c:pt>
                <c:pt idx="457">
                  <c:v>43392</c:v>
                </c:pt>
                <c:pt idx="458">
                  <c:v>43395</c:v>
                </c:pt>
                <c:pt idx="459">
                  <c:v>43396</c:v>
                </c:pt>
                <c:pt idx="460">
                  <c:v>43397</c:v>
                </c:pt>
                <c:pt idx="461">
                  <c:v>43398</c:v>
                </c:pt>
                <c:pt idx="462">
                  <c:v>43399</c:v>
                </c:pt>
                <c:pt idx="463">
                  <c:v>43402</c:v>
                </c:pt>
                <c:pt idx="464">
                  <c:v>43403</c:v>
                </c:pt>
                <c:pt idx="465">
                  <c:v>43404</c:v>
                </c:pt>
                <c:pt idx="466">
                  <c:v>43405</c:v>
                </c:pt>
                <c:pt idx="467">
                  <c:v>43406</c:v>
                </c:pt>
                <c:pt idx="468">
                  <c:v>43409</c:v>
                </c:pt>
                <c:pt idx="469">
                  <c:v>43410</c:v>
                </c:pt>
                <c:pt idx="470">
                  <c:v>43411</c:v>
                </c:pt>
                <c:pt idx="471">
                  <c:v>43412</c:v>
                </c:pt>
                <c:pt idx="472">
                  <c:v>43413</c:v>
                </c:pt>
                <c:pt idx="473">
                  <c:v>43416</c:v>
                </c:pt>
                <c:pt idx="474">
                  <c:v>43417</c:v>
                </c:pt>
                <c:pt idx="475">
                  <c:v>43418</c:v>
                </c:pt>
                <c:pt idx="476">
                  <c:v>43419</c:v>
                </c:pt>
                <c:pt idx="477">
                  <c:v>43420</c:v>
                </c:pt>
                <c:pt idx="478">
                  <c:v>43423</c:v>
                </c:pt>
                <c:pt idx="479">
                  <c:v>43424</c:v>
                </c:pt>
                <c:pt idx="480">
                  <c:v>43425</c:v>
                </c:pt>
                <c:pt idx="481">
                  <c:v>43426</c:v>
                </c:pt>
                <c:pt idx="482">
                  <c:v>43427</c:v>
                </c:pt>
                <c:pt idx="483">
                  <c:v>43430</c:v>
                </c:pt>
                <c:pt idx="484">
                  <c:v>43431</c:v>
                </c:pt>
                <c:pt idx="485">
                  <c:v>43432</c:v>
                </c:pt>
                <c:pt idx="486">
                  <c:v>43433</c:v>
                </c:pt>
                <c:pt idx="487">
                  <c:v>43434</c:v>
                </c:pt>
                <c:pt idx="488">
                  <c:v>43437</c:v>
                </c:pt>
                <c:pt idx="489">
                  <c:v>43438</c:v>
                </c:pt>
                <c:pt idx="490">
                  <c:v>43439</c:v>
                </c:pt>
                <c:pt idx="491">
                  <c:v>43440</c:v>
                </c:pt>
                <c:pt idx="492">
                  <c:v>43441</c:v>
                </c:pt>
                <c:pt idx="493">
                  <c:v>43444</c:v>
                </c:pt>
                <c:pt idx="494">
                  <c:v>43445</c:v>
                </c:pt>
                <c:pt idx="495">
                  <c:v>43446</c:v>
                </c:pt>
                <c:pt idx="496">
                  <c:v>43447</c:v>
                </c:pt>
                <c:pt idx="497">
                  <c:v>43448</c:v>
                </c:pt>
                <c:pt idx="498">
                  <c:v>43451</c:v>
                </c:pt>
                <c:pt idx="499">
                  <c:v>43452</c:v>
                </c:pt>
                <c:pt idx="500">
                  <c:v>43453</c:v>
                </c:pt>
                <c:pt idx="501">
                  <c:v>43454</c:v>
                </c:pt>
                <c:pt idx="502">
                  <c:v>43455</c:v>
                </c:pt>
                <c:pt idx="503">
                  <c:v>43458</c:v>
                </c:pt>
                <c:pt idx="504">
                  <c:v>43461</c:v>
                </c:pt>
                <c:pt idx="505">
                  <c:v>43462</c:v>
                </c:pt>
                <c:pt idx="506">
                  <c:v>43830</c:v>
                </c:pt>
                <c:pt idx="507">
                  <c:v>43467</c:v>
                </c:pt>
                <c:pt idx="508">
                  <c:v>43468</c:v>
                </c:pt>
                <c:pt idx="509">
                  <c:v>43469</c:v>
                </c:pt>
                <c:pt idx="510">
                  <c:v>43472</c:v>
                </c:pt>
                <c:pt idx="511">
                  <c:v>43473</c:v>
                </c:pt>
                <c:pt idx="512">
                  <c:v>43474</c:v>
                </c:pt>
                <c:pt idx="513">
                  <c:v>43475</c:v>
                </c:pt>
                <c:pt idx="514">
                  <c:v>43476</c:v>
                </c:pt>
                <c:pt idx="515">
                  <c:v>43479</c:v>
                </c:pt>
                <c:pt idx="516">
                  <c:v>43480</c:v>
                </c:pt>
                <c:pt idx="517">
                  <c:v>43481</c:v>
                </c:pt>
                <c:pt idx="518">
                  <c:v>43482</c:v>
                </c:pt>
                <c:pt idx="519">
                  <c:v>43483</c:v>
                </c:pt>
                <c:pt idx="520">
                  <c:v>43486</c:v>
                </c:pt>
                <c:pt idx="521">
                  <c:v>43487</c:v>
                </c:pt>
                <c:pt idx="522">
                  <c:v>43488</c:v>
                </c:pt>
                <c:pt idx="523">
                  <c:v>43489</c:v>
                </c:pt>
                <c:pt idx="524">
                  <c:v>43490</c:v>
                </c:pt>
                <c:pt idx="525">
                  <c:v>43493</c:v>
                </c:pt>
                <c:pt idx="526">
                  <c:v>43494</c:v>
                </c:pt>
                <c:pt idx="527">
                  <c:v>43495</c:v>
                </c:pt>
                <c:pt idx="528">
                  <c:v>43496</c:v>
                </c:pt>
                <c:pt idx="529">
                  <c:v>43497</c:v>
                </c:pt>
                <c:pt idx="530">
                  <c:v>43500</c:v>
                </c:pt>
                <c:pt idx="531">
                  <c:v>43501</c:v>
                </c:pt>
                <c:pt idx="532">
                  <c:v>43502</c:v>
                </c:pt>
                <c:pt idx="533">
                  <c:v>43503</c:v>
                </c:pt>
                <c:pt idx="534">
                  <c:v>43504</c:v>
                </c:pt>
                <c:pt idx="535">
                  <c:v>43507</c:v>
                </c:pt>
                <c:pt idx="536">
                  <c:v>43508</c:v>
                </c:pt>
                <c:pt idx="537">
                  <c:v>43509</c:v>
                </c:pt>
                <c:pt idx="538">
                  <c:v>43510</c:v>
                </c:pt>
                <c:pt idx="539">
                  <c:v>43511</c:v>
                </c:pt>
                <c:pt idx="540">
                  <c:v>43514</c:v>
                </c:pt>
                <c:pt idx="541">
                  <c:v>43515</c:v>
                </c:pt>
                <c:pt idx="542">
                  <c:v>43516</c:v>
                </c:pt>
                <c:pt idx="543">
                  <c:v>43517</c:v>
                </c:pt>
                <c:pt idx="544">
                  <c:v>43518</c:v>
                </c:pt>
                <c:pt idx="545">
                  <c:v>43521</c:v>
                </c:pt>
                <c:pt idx="546">
                  <c:v>43522</c:v>
                </c:pt>
                <c:pt idx="547">
                  <c:v>43523</c:v>
                </c:pt>
                <c:pt idx="548">
                  <c:v>43524</c:v>
                </c:pt>
                <c:pt idx="549">
                  <c:v>43525</c:v>
                </c:pt>
                <c:pt idx="550">
                  <c:v>43528</c:v>
                </c:pt>
                <c:pt idx="551">
                  <c:v>43529</c:v>
                </c:pt>
                <c:pt idx="552">
                  <c:v>43530</c:v>
                </c:pt>
                <c:pt idx="553">
                  <c:v>43531</c:v>
                </c:pt>
                <c:pt idx="554">
                  <c:v>43532</c:v>
                </c:pt>
                <c:pt idx="555">
                  <c:v>43535</c:v>
                </c:pt>
                <c:pt idx="556">
                  <c:v>43536</c:v>
                </c:pt>
                <c:pt idx="557">
                  <c:v>43537</c:v>
                </c:pt>
                <c:pt idx="558">
                  <c:v>43538</c:v>
                </c:pt>
                <c:pt idx="559">
                  <c:v>43539</c:v>
                </c:pt>
                <c:pt idx="560">
                  <c:v>43542</c:v>
                </c:pt>
                <c:pt idx="561">
                  <c:v>43543</c:v>
                </c:pt>
                <c:pt idx="562">
                  <c:v>43544</c:v>
                </c:pt>
                <c:pt idx="563">
                  <c:v>43545</c:v>
                </c:pt>
                <c:pt idx="564">
                  <c:v>43546</c:v>
                </c:pt>
                <c:pt idx="565">
                  <c:v>43549</c:v>
                </c:pt>
                <c:pt idx="566">
                  <c:v>43550</c:v>
                </c:pt>
                <c:pt idx="567">
                  <c:v>43551</c:v>
                </c:pt>
                <c:pt idx="568">
                  <c:v>43552</c:v>
                </c:pt>
                <c:pt idx="569">
                  <c:v>43553</c:v>
                </c:pt>
                <c:pt idx="570">
                  <c:v>43556</c:v>
                </c:pt>
                <c:pt idx="571">
                  <c:v>43557</c:v>
                </c:pt>
                <c:pt idx="572">
                  <c:v>43558</c:v>
                </c:pt>
                <c:pt idx="573">
                  <c:v>43559</c:v>
                </c:pt>
                <c:pt idx="574">
                  <c:v>43560</c:v>
                </c:pt>
                <c:pt idx="575">
                  <c:v>43563</c:v>
                </c:pt>
                <c:pt idx="576">
                  <c:v>43564</c:v>
                </c:pt>
                <c:pt idx="577">
                  <c:v>43565</c:v>
                </c:pt>
                <c:pt idx="578">
                  <c:v>43566</c:v>
                </c:pt>
                <c:pt idx="579">
                  <c:v>43567</c:v>
                </c:pt>
                <c:pt idx="580">
                  <c:v>43570</c:v>
                </c:pt>
                <c:pt idx="581">
                  <c:v>43571</c:v>
                </c:pt>
                <c:pt idx="582">
                  <c:v>43572</c:v>
                </c:pt>
                <c:pt idx="583">
                  <c:v>43573</c:v>
                </c:pt>
                <c:pt idx="584">
                  <c:v>43578</c:v>
                </c:pt>
                <c:pt idx="585">
                  <c:v>43579</c:v>
                </c:pt>
                <c:pt idx="586">
                  <c:v>43580</c:v>
                </c:pt>
                <c:pt idx="587">
                  <c:v>43581</c:v>
                </c:pt>
                <c:pt idx="588">
                  <c:v>43584</c:v>
                </c:pt>
                <c:pt idx="589">
                  <c:v>43585</c:v>
                </c:pt>
                <c:pt idx="590">
                  <c:v>43586</c:v>
                </c:pt>
                <c:pt idx="591">
                  <c:v>43587</c:v>
                </c:pt>
                <c:pt idx="592">
                  <c:v>43588</c:v>
                </c:pt>
                <c:pt idx="593">
                  <c:v>43592</c:v>
                </c:pt>
                <c:pt idx="594">
                  <c:v>43593</c:v>
                </c:pt>
                <c:pt idx="595">
                  <c:v>43594</c:v>
                </c:pt>
                <c:pt idx="596">
                  <c:v>43595</c:v>
                </c:pt>
                <c:pt idx="597">
                  <c:v>43598</c:v>
                </c:pt>
                <c:pt idx="598">
                  <c:v>43599</c:v>
                </c:pt>
                <c:pt idx="599">
                  <c:v>43600</c:v>
                </c:pt>
                <c:pt idx="600">
                  <c:v>43601</c:v>
                </c:pt>
                <c:pt idx="601">
                  <c:v>43602</c:v>
                </c:pt>
                <c:pt idx="602">
                  <c:v>43605</c:v>
                </c:pt>
                <c:pt idx="603">
                  <c:v>43606</c:v>
                </c:pt>
                <c:pt idx="604">
                  <c:v>43607</c:v>
                </c:pt>
                <c:pt idx="605">
                  <c:v>43608</c:v>
                </c:pt>
                <c:pt idx="606">
                  <c:v>43609</c:v>
                </c:pt>
                <c:pt idx="607">
                  <c:v>43613</c:v>
                </c:pt>
                <c:pt idx="608">
                  <c:v>43614</c:v>
                </c:pt>
                <c:pt idx="609">
                  <c:v>43615</c:v>
                </c:pt>
                <c:pt idx="610">
                  <c:v>43616</c:v>
                </c:pt>
                <c:pt idx="611">
                  <c:v>43619</c:v>
                </c:pt>
                <c:pt idx="612">
                  <c:v>43620</c:v>
                </c:pt>
                <c:pt idx="613">
                  <c:v>43621</c:v>
                </c:pt>
                <c:pt idx="614">
                  <c:v>43622</c:v>
                </c:pt>
                <c:pt idx="615">
                  <c:v>43623</c:v>
                </c:pt>
                <c:pt idx="616">
                  <c:v>43626</c:v>
                </c:pt>
                <c:pt idx="617">
                  <c:v>43627</c:v>
                </c:pt>
                <c:pt idx="618">
                  <c:v>43628</c:v>
                </c:pt>
                <c:pt idx="619">
                  <c:v>43629</c:v>
                </c:pt>
                <c:pt idx="620">
                  <c:v>43630</c:v>
                </c:pt>
                <c:pt idx="621">
                  <c:v>43633</c:v>
                </c:pt>
                <c:pt idx="622">
                  <c:v>43634</c:v>
                </c:pt>
                <c:pt idx="623">
                  <c:v>43635</c:v>
                </c:pt>
                <c:pt idx="624">
                  <c:v>43636</c:v>
                </c:pt>
                <c:pt idx="625">
                  <c:v>43637</c:v>
                </c:pt>
                <c:pt idx="626">
                  <c:v>43640</c:v>
                </c:pt>
                <c:pt idx="627">
                  <c:v>43641</c:v>
                </c:pt>
                <c:pt idx="628">
                  <c:v>43642</c:v>
                </c:pt>
                <c:pt idx="629">
                  <c:v>43643</c:v>
                </c:pt>
                <c:pt idx="630">
                  <c:v>43644</c:v>
                </c:pt>
                <c:pt idx="631">
                  <c:v>43647</c:v>
                </c:pt>
                <c:pt idx="632">
                  <c:v>43648</c:v>
                </c:pt>
                <c:pt idx="633">
                  <c:v>43649</c:v>
                </c:pt>
                <c:pt idx="634">
                  <c:v>43650</c:v>
                </c:pt>
                <c:pt idx="635">
                  <c:v>43651</c:v>
                </c:pt>
                <c:pt idx="636">
                  <c:v>43654</c:v>
                </c:pt>
                <c:pt idx="637">
                  <c:v>43655</c:v>
                </c:pt>
                <c:pt idx="638">
                  <c:v>43656</c:v>
                </c:pt>
                <c:pt idx="639">
                  <c:v>43657</c:v>
                </c:pt>
                <c:pt idx="640">
                  <c:v>43658</c:v>
                </c:pt>
                <c:pt idx="641">
                  <c:v>43661</c:v>
                </c:pt>
                <c:pt idx="642">
                  <c:v>43662</c:v>
                </c:pt>
                <c:pt idx="643">
                  <c:v>43663</c:v>
                </c:pt>
                <c:pt idx="644">
                  <c:v>43664</c:v>
                </c:pt>
                <c:pt idx="645">
                  <c:v>43665</c:v>
                </c:pt>
                <c:pt idx="646">
                  <c:v>43668</c:v>
                </c:pt>
                <c:pt idx="647">
                  <c:v>43669</c:v>
                </c:pt>
                <c:pt idx="648">
                  <c:v>43670</c:v>
                </c:pt>
                <c:pt idx="649">
                  <c:v>43671</c:v>
                </c:pt>
                <c:pt idx="650">
                  <c:v>43672</c:v>
                </c:pt>
                <c:pt idx="651">
                  <c:v>43675</c:v>
                </c:pt>
                <c:pt idx="652">
                  <c:v>43676</c:v>
                </c:pt>
                <c:pt idx="653">
                  <c:v>43677</c:v>
                </c:pt>
                <c:pt idx="654">
                  <c:v>43678</c:v>
                </c:pt>
                <c:pt idx="655">
                  <c:v>43679</c:v>
                </c:pt>
                <c:pt idx="656">
                  <c:v>43682</c:v>
                </c:pt>
                <c:pt idx="657">
                  <c:v>43683</c:v>
                </c:pt>
                <c:pt idx="658">
                  <c:v>43684</c:v>
                </c:pt>
                <c:pt idx="659">
                  <c:v>43685</c:v>
                </c:pt>
                <c:pt idx="660">
                  <c:v>43686</c:v>
                </c:pt>
                <c:pt idx="661">
                  <c:v>43689</c:v>
                </c:pt>
                <c:pt idx="662">
                  <c:v>43690</c:v>
                </c:pt>
                <c:pt idx="663">
                  <c:v>43691</c:v>
                </c:pt>
                <c:pt idx="664">
                  <c:v>43692</c:v>
                </c:pt>
                <c:pt idx="665">
                  <c:v>43693</c:v>
                </c:pt>
                <c:pt idx="666">
                  <c:v>43696</c:v>
                </c:pt>
                <c:pt idx="667">
                  <c:v>43697</c:v>
                </c:pt>
                <c:pt idx="668">
                  <c:v>43698</c:v>
                </c:pt>
                <c:pt idx="669">
                  <c:v>43699</c:v>
                </c:pt>
                <c:pt idx="670">
                  <c:v>43700</c:v>
                </c:pt>
                <c:pt idx="671">
                  <c:v>43704</c:v>
                </c:pt>
                <c:pt idx="672">
                  <c:v>43705</c:v>
                </c:pt>
                <c:pt idx="673">
                  <c:v>43706</c:v>
                </c:pt>
                <c:pt idx="674">
                  <c:v>43707</c:v>
                </c:pt>
                <c:pt idx="675">
                  <c:v>43710</c:v>
                </c:pt>
                <c:pt idx="676">
                  <c:v>43711</c:v>
                </c:pt>
                <c:pt idx="677">
                  <c:v>43712</c:v>
                </c:pt>
                <c:pt idx="678">
                  <c:v>43713</c:v>
                </c:pt>
                <c:pt idx="679">
                  <c:v>43714</c:v>
                </c:pt>
                <c:pt idx="680">
                  <c:v>43717</c:v>
                </c:pt>
                <c:pt idx="681">
                  <c:v>43718</c:v>
                </c:pt>
                <c:pt idx="682">
                  <c:v>43719</c:v>
                </c:pt>
                <c:pt idx="683">
                  <c:v>43720</c:v>
                </c:pt>
                <c:pt idx="684">
                  <c:v>43721</c:v>
                </c:pt>
                <c:pt idx="685">
                  <c:v>43724</c:v>
                </c:pt>
                <c:pt idx="686">
                  <c:v>43725</c:v>
                </c:pt>
                <c:pt idx="687">
                  <c:v>43726</c:v>
                </c:pt>
                <c:pt idx="688">
                  <c:v>43727</c:v>
                </c:pt>
                <c:pt idx="689">
                  <c:v>43728</c:v>
                </c:pt>
                <c:pt idx="690">
                  <c:v>43731</c:v>
                </c:pt>
                <c:pt idx="691">
                  <c:v>43732</c:v>
                </c:pt>
                <c:pt idx="692">
                  <c:v>43733</c:v>
                </c:pt>
                <c:pt idx="693">
                  <c:v>43734</c:v>
                </c:pt>
                <c:pt idx="694">
                  <c:v>43735</c:v>
                </c:pt>
                <c:pt idx="695">
                  <c:v>43738</c:v>
                </c:pt>
                <c:pt idx="696">
                  <c:v>43739</c:v>
                </c:pt>
                <c:pt idx="697">
                  <c:v>43740</c:v>
                </c:pt>
                <c:pt idx="698">
                  <c:v>43741</c:v>
                </c:pt>
                <c:pt idx="699">
                  <c:v>43742</c:v>
                </c:pt>
                <c:pt idx="700">
                  <c:v>43745</c:v>
                </c:pt>
                <c:pt idx="701">
                  <c:v>43746</c:v>
                </c:pt>
                <c:pt idx="702">
                  <c:v>43747</c:v>
                </c:pt>
                <c:pt idx="703">
                  <c:v>43748</c:v>
                </c:pt>
                <c:pt idx="704">
                  <c:v>43749</c:v>
                </c:pt>
                <c:pt idx="705">
                  <c:v>43752</c:v>
                </c:pt>
                <c:pt idx="706">
                  <c:v>43753</c:v>
                </c:pt>
                <c:pt idx="707">
                  <c:v>43754</c:v>
                </c:pt>
                <c:pt idx="708">
                  <c:v>43755</c:v>
                </c:pt>
                <c:pt idx="709">
                  <c:v>43756</c:v>
                </c:pt>
                <c:pt idx="710">
                  <c:v>43759</c:v>
                </c:pt>
                <c:pt idx="711">
                  <c:v>43760</c:v>
                </c:pt>
                <c:pt idx="712">
                  <c:v>43761</c:v>
                </c:pt>
                <c:pt idx="713">
                  <c:v>43762</c:v>
                </c:pt>
                <c:pt idx="714">
                  <c:v>43763</c:v>
                </c:pt>
                <c:pt idx="715">
                  <c:v>43766</c:v>
                </c:pt>
                <c:pt idx="716">
                  <c:v>43767</c:v>
                </c:pt>
                <c:pt idx="717">
                  <c:v>43768</c:v>
                </c:pt>
                <c:pt idx="718">
                  <c:v>43769</c:v>
                </c:pt>
                <c:pt idx="719">
                  <c:v>43770</c:v>
                </c:pt>
                <c:pt idx="720">
                  <c:v>43773</c:v>
                </c:pt>
                <c:pt idx="721">
                  <c:v>43774</c:v>
                </c:pt>
                <c:pt idx="722">
                  <c:v>43775</c:v>
                </c:pt>
                <c:pt idx="723">
                  <c:v>43776</c:v>
                </c:pt>
                <c:pt idx="724">
                  <c:v>43777</c:v>
                </c:pt>
                <c:pt idx="725">
                  <c:v>43780</c:v>
                </c:pt>
                <c:pt idx="726">
                  <c:v>43781</c:v>
                </c:pt>
                <c:pt idx="727">
                  <c:v>43782</c:v>
                </c:pt>
                <c:pt idx="728">
                  <c:v>43783</c:v>
                </c:pt>
                <c:pt idx="729">
                  <c:v>43784</c:v>
                </c:pt>
                <c:pt idx="730">
                  <c:v>43787</c:v>
                </c:pt>
                <c:pt idx="731">
                  <c:v>43788</c:v>
                </c:pt>
                <c:pt idx="732">
                  <c:v>43789</c:v>
                </c:pt>
                <c:pt idx="733">
                  <c:v>43790</c:v>
                </c:pt>
                <c:pt idx="734">
                  <c:v>43791</c:v>
                </c:pt>
                <c:pt idx="735">
                  <c:v>43794</c:v>
                </c:pt>
                <c:pt idx="736">
                  <c:v>43795</c:v>
                </c:pt>
                <c:pt idx="737">
                  <c:v>43796</c:v>
                </c:pt>
                <c:pt idx="738">
                  <c:v>43797</c:v>
                </c:pt>
                <c:pt idx="739">
                  <c:v>43798</c:v>
                </c:pt>
                <c:pt idx="740">
                  <c:v>43801</c:v>
                </c:pt>
                <c:pt idx="741">
                  <c:v>43802</c:v>
                </c:pt>
                <c:pt idx="742">
                  <c:v>43803</c:v>
                </c:pt>
                <c:pt idx="743">
                  <c:v>43804</c:v>
                </c:pt>
                <c:pt idx="744">
                  <c:v>43805</c:v>
                </c:pt>
                <c:pt idx="745">
                  <c:v>43808</c:v>
                </c:pt>
                <c:pt idx="746">
                  <c:v>43809</c:v>
                </c:pt>
                <c:pt idx="747">
                  <c:v>43810</c:v>
                </c:pt>
                <c:pt idx="748">
                  <c:v>43811</c:v>
                </c:pt>
                <c:pt idx="749">
                  <c:v>43812</c:v>
                </c:pt>
                <c:pt idx="750">
                  <c:v>43815</c:v>
                </c:pt>
                <c:pt idx="751">
                  <c:v>43816</c:v>
                </c:pt>
                <c:pt idx="752">
                  <c:v>43817</c:v>
                </c:pt>
                <c:pt idx="753">
                  <c:v>43818</c:v>
                </c:pt>
                <c:pt idx="754">
                  <c:v>43819</c:v>
                </c:pt>
                <c:pt idx="755">
                  <c:v>43822</c:v>
                </c:pt>
                <c:pt idx="756">
                  <c:v>43823</c:v>
                </c:pt>
                <c:pt idx="757">
                  <c:v>43826</c:v>
                </c:pt>
                <c:pt idx="758">
                  <c:v>43829</c:v>
                </c:pt>
                <c:pt idx="759">
                  <c:v>43830</c:v>
                </c:pt>
                <c:pt idx="760">
                  <c:v>43832</c:v>
                </c:pt>
                <c:pt idx="761">
                  <c:v>43833</c:v>
                </c:pt>
                <c:pt idx="762">
                  <c:v>43836</c:v>
                </c:pt>
                <c:pt idx="763">
                  <c:v>43837</c:v>
                </c:pt>
                <c:pt idx="764">
                  <c:v>43838</c:v>
                </c:pt>
                <c:pt idx="765">
                  <c:v>43839</c:v>
                </c:pt>
                <c:pt idx="766">
                  <c:v>43840</c:v>
                </c:pt>
                <c:pt idx="767">
                  <c:v>43843</c:v>
                </c:pt>
                <c:pt idx="768">
                  <c:v>43844</c:v>
                </c:pt>
                <c:pt idx="769">
                  <c:v>43845</c:v>
                </c:pt>
                <c:pt idx="770">
                  <c:v>43846</c:v>
                </c:pt>
                <c:pt idx="771">
                  <c:v>43847</c:v>
                </c:pt>
                <c:pt idx="772">
                  <c:v>43850</c:v>
                </c:pt>
                <c:pt idx="773">
                  <c:v>43851</c:v>
                </c:pt>
                <c:pt idx="774">
                  <c:v>43852</c:v>
                </c:pt>
                <c:pt idx="775">
                  <c:v>43853</c:v>
                </c:pt>
                <c:pt idx="776">
                  <c:v>43854</c:v>
                </c:pt>
                <c:pt idx="777">
                  <c:v>43857</c:v>
                </c:pt>
                <c:pt idx="778">
                  <c:v>43858</c:v>
                </c:pt>
                <c:pt idx="779">
                  <c:v>43859</c:v>
                </c:pt>
                <c:pt idx="780">
                  <c:v>43860</c:v>
                </c:pt>
                <c:pt idx="781">
                  <c:v>43861</c:v>
                </c:pt>
                <c:pt idx="782">
                  <c:v>43864</c:v>
                </c:pt>
                <c:pt idx="783">
                  <c:v>43865</c:v>
                </c:pt>
                <c:pt idx="784">
                  <c:v>43866</c:v>
                </c:pt>
                <c:pt idx="785">
                  <c:v>43867</c:v>
                </c:pt>
                <c:pt idx="786">
                  <c:v>43868</c:v>
                </c:pt>
                <c:pt idx="787">
                  <c:v>43871</c:v>
                </c:pt>
                <c:pt idx="788">
                  <c:v>43872</c:v>
                </c:pt>
                <c:pt idx="789">
                  <c:v>43873</c:v>
                </c:pt>
                <c:pt idx="790">
                  <c:v>43874</c:v>
                </c:pt>
                <c:pt idx="791">
                  <c:v>43875</c:v>
                </c:pt>
                <c:pt idx="792">
                  <c:v>43878</c:v>
                </c:pt>
                <c:pt idx="793">
                  <c:v>43879</c:v>
                </c:pt>
                <c:pt idx="794">
                  <c:v>43880</c:v>
                </c:pt>
                <c:pt idx="795">
                  <c:v>43881</c:v>
                </c:pt>
                <c:pt idx="796">
                  <c:v>43882</c:v>
                </c:pt>
                <c:pt idx="797">
                  <c:v>43885</c:v>
                </c:pt>
                <c:pt idx="798">
                  <c:v>43886</c:v>
                </c:pt>
                <c:pt idx="799">
                  <c:v>43887</c:v>
                </c:pt>
                <c:pt idx="800">
                  <c:v>43888</c:v>
                </c:pt>
                <c:pt idx="801">
                  <c:v>43889</c:v>
                </c:pt>
                <c:pt idx="802">
                  <c:v>43892</c:v>
                </c:pt>
                <c:pt idx="803">
                  <c:v>43893</c:v>
                </c:pt>
                <c:pt idx="804">
                  <c:v>43894</c:v>
                </c:pt>
                <c:pt idx="805">
                  <c:v>43895</c:v>
                </c:pt>
                <c:pt idx="806">
                  <c:v>43896</c:v>
                </c:pt>
                <c:pt idx="807">
                  <c:v>43899</c:v>
                </c:pt>
                <c:pt idx="808">
                  <c:v>43900</c:v>
                </c:pt>
                <c:pt idx="809">
                  <c:v>43901</c:v>
                </c:pt>
                <c:pt idx="810">
                  <c:v>43902</c:v>
                </c:pt>
                <c:pt idx="811">
                  <c:v>43903</c:v>
                </c:pt>
                <c:pt idx="812">
                  <c:v>43906</c:v>
                </c:pt>
                <c:pt idx="813">
                  <c:v>43907</c:v>
                </c:pt>
                <c:pt idx="814">
                  <c:v>43908</c:v>
                </c:pt>
                <c:pt idx="815">
                  <c:v>43909</c:v>
                </c:pt>
                <c:pt idx="816">
                  <c:v>43910</c:v>
                </c:pt>
                <c:pt idx="817">
                  <c:v>43913</c:v>
                </c:pt>
                <c:pt idx="818">
                  <c:v>43914</c:v>
                </c:pt>
                <c:pt idx="819">
                  <c:v>43915</c:v>
                </c:pt>
                <c:pt idx="820">
                  <c:v>43916</c:v>
                </c:pt>
                <c:pt idx="821">
                  <c:v>43917</c:v>
                </c:pt>
                <c:pt idx="822">
                  <c:v>43920</c:v>
                </c:pt>
                <c:pt idx="823">
                  <c:v>43921</c:v>
                </c:pt>
                <c:pt idx="824">
                  <c:v>43922</c:v>
                </c:pt>
                <c:pt idx="825">
                  <c:v>43923</c:v>
                </c:pt>
                <c:pt idx="826">
                  <c:v>43924</c:v>
                </c:pt>
                <c:pt idx="827">
                  <c:v>43927</c:v>
                </c:pt>
                <c:pt idx="828">
                  <c:v>43928</c:v>
                </c:pt>
                <c:pt idx="829">
                  <c:v>43929</c:v>
                </c:pt>
                <c:pt idx="830">
                  <c:v>43930</c:v>
                </c:pt>
                <c:pt idx="831">
                  <c:v>43931</c:v>
                </c:pt>
                <c:pt idx="832">
                  <c:v>43934</c:v>
                </c:pt>
                <c:pt idx="833">
                  <c:v>43935</c:v>
                </c:pt>
                <c:pt idx="834">
                  <c:v>43936</c:v>
                </c:pt>
                <c:pt idx="835">
                  <c:v>43937</c:v>
                </c:pt>
                <c:pt idx="836">
                  <c:v>43938</c:v>
                </c:pt>
                <c:pt idx="837">
                  <c:v>43941</c:v>
                </c:pt>
                <c:pt idx="838">
                  <c:v>43942</c:v>
                </c:pt>
                <c:pt idx="839">
                  <c:v>43943</c:v>
                </c:pt>
                <c:pt idx="840">
                  <c:v>43944</c:v>
                </c:pt>
                <c:pt idx="841">
                  <c:v>43945</c:v>
                </c:pt>
                <c:pt idx="842">
                  <c:v>43948</c:v>
                </c:pt>
                <c:pt idx="843">
                  <c:v>43949</c:v>
                </c:pt>
                <c:pt idx="844">
                  <c:v>43950</c:v>
                </c:pt>
                <c:pt idx="845">
                  <c:v>43951</c:v>
                </c:pt>
                <c:pt idx="846">
                  <c:v>43952</c:v>
                </c:pt>
                <c:pt idx="847">
                  <c:v>43955</c:v>
                </c:pt>
                <c:pt idx="848">
                  <c:v>43956</c:v>
                </c:pt>
                <c:pt idx="849">
                  <c:v>43957</c:v>
                </c:pt>
                <c:pt idx="850">
                  <c:v>43958</c:v>
                </c:pt>
                <c:pt idx="851">
                  <c:v>43959</c:v>
                </c:pt>
                <c:pt idx="852">
                  <c:v>43962</c:v>
                </c:pt>
                <c:pt idx="853">
                  <c:v>43963</c:v>
                </c:pt>
                <c:pt idx="854">
                  <c:v>43964</c:v>
                </c:pt>
                <c:pt idx="855">
                  <c:v>43965</c:v>
                </c:pt>
                <c:pt idx="856">
                  <c:v>43966</c:v>
                </c:pt>
                <c:pt idx="857">
                  <c:v>43969</c:v>
                </c:pt>
                <c:pt idx="858">
                  <c:v>43970</c:v>
                </c:pt>
                <c:pt idx="859">
                  <c:v>43971</c:v>
                </c:pt>
                <c:pt idx="860">
                  <c:v>43972</c:v>
                </c:pt>
                <c:pt idx="861">
                  <c:v>43973</c:v>
                </c:pt>
                <c:pt idx="862">
                  <c:v>43976</c:v>
                </c:pt>
                <c:pt idx="863">
                  <c:v>43977</c:v>
                </c:pt>
                <c:pt idx="864">
                  <c:v>43978</c:v>
                </c:pt>
                <c:pt idx="865">
                  <c:v>43979</c:v>
                </c:pt>
                <c:pt idx="866">
                  <c:v>43980</c:v>
                </c:pt>
                <c:pt idx="867">
                  <c:v>43983</c:v>
                </c:pt>
                <c:pt idx="868">
                  <c:v>43984</c:v>
                </c:pt>
                <c:pt idx="869">
                  <c:v>43985</c:v>
                </c:pt>
                <c:pt idx="870">
                  <c:v>43986</c:v>
                </c:pt>
                <c:pt idx="871">
                  <c:v>43987</c:v>
                </c:pt>
                <c:pt idx="872">
                  <c:v>43990</c:v>
                </c:pt>
                <c:pt idx="873">
                  <c:v>43991</c:v>
                </c:pt>
                <c:pt idx="874">
                  <c:v>43992</c:v>
                </c:pt>
                <c:pt idx="875">
                  <c:v>43993</c:v>
                </c:pt>
                <c:pt idx="876">
                  <c:v>43994</c:v>
                </c:pt>
                <c:pt idx="877">
                  <c:v>43997</c:v>
                </c:pt>
                <c:pt idx="878">
                  <c:v>43998</c:v>
                </c:pt>
                <c:pt idx="879">
                  <c:v>43999</c:v>
                </c:pt>
                <c:pt idx="880">
                  <c:v>44000</c:v>
                </c:pt>
                <c:pt idx="881">
                  <c:v>44001</c:v>
                </c:pt>
                <c:pt idx="882">
                  <c:v>44004</c:v>
                </c:pt>
                <c:pt idx="883">
                  <c:v>44005</c:v>
                </c:pt>
                <c:pt idx="884">
                  <c:v>44006</c:v>
                </c:pt>
                <c:pt idx="885">
                  <c:v>44007</c:v>
                </c:pt>
                <c:pt idx="886">
                  <c:v>44008</c:v>
                </c:pt>
                <c:pt idx="887">
                  <c:v>44011</c:v>
                </c:pt>
                <c:pt idx="888">
                  <c:v>44012</c:v>
                </c:pt>
                <c:pt idx="889">
                  <c:v>44013</c:v>
                </c:pt>
                <c:pt idx="890">
                  <c:v>44014</c:v>
                </c:pt>
                <c:pt idx="891">
                  <c:v>44015</c:v>
                </c:pt>
                <c:pt idx="892">
                  <c:v>44018</c:v>
                </c:pt>
                <c:pt idx="893">
                  <c:v>44019</c:v>
                </c:pt>
                <c:pt idx="894">
                  <c:v>44020</c:v>
                </c:pt>
                <c:pt idx="895">
                  <c:v>44021</c:v>
                </c:pt>
                <c:pt idx="896">
                  <c:v>44022</c:v>
                </c:pt>
                <c:pt idx="897">
                  <c:v>44025</c:v>
                </c:pt>
                <c:pt idx="898">
                  <c:v>44026</c:v>
                </c:pt>
                <c:pt idx="899">
                  <c:v>44027</c:v>
                </c:pt>
                <c:pt idx="900">
                  <c:v>44028</c:v>
                </c:pt>
                <c:pt idx="901">
                  <c:v>44029</c:v>
                </c:pt>
                <c:pt idx="902">
                  <c:v>44032</c:v>
                </c:pt>
                <c:pt idx="903">
                  <c:v>44033</c:v>
                </c:pt>
                <c:pt idx="904">
                  <c:v>44034</c:v>
                </c:pt>
                <c:pt idx="905">
                  <c:v>44035</c:v>
                </c:pt>
                <c:pt idx="906">
                  <c:v>44036</c:v>
                </c:pt>
                <c:pt idx="907">
                  <c:v>44039</c:v>
                </c:pt>
                <c:pt idx="908">
                  <c:v>44040</c:v>
                </c:pt>
                <c:pt idx="909">
                  <c:v>44041</c:v>
                </c:pt>
                <c:pt idx="910">
                  <c:v>44042</c:v>
                </c:pt>
                <c:pt idx="911">
                  <c:v>44043</c:v>
                </c:pt>
                <c:pt idx="912">
                  <c:v>44046</c:v>
                </c:pt>
                <c:pt idx="913">
                  <c:v>44047</c:v>
                </c:pt>
                <c:pt idx="914">
                  <c:v>44048</c:v>
                </c:pt>
                <c:pt idx="915">
                  <c:v>44049</c:v>
                </c:pt>
                <c:pt idx="916">
                  <c:v>44050</c:v>
                </c:pt>
                <c:pt idx="917">
                  <c:v>44053</c:v>
                </c:pt>
                <c:pt idx="918">
                  <c:v>44054</c:v>
                </c:pt>
                <c:pt idx="919">
                  <c:v>44055</c:v>
                </c:pt>
                <c:pt idx="920">
                  <c:v>44056</c:v>
                </c:pt>
                <c:pt idx="921">
                  <c:v>44057</c:v>
                </c:pt>
                <c:pt idx="922">
                  <c:v>44060</c:v>
                </c:pt>
                <c:pt idx="923">
                  <c:v>44061</c:v>
                </c:pt>
                <c:pt idx="924">
                  <c:v>44062</c:v>
                </c:pt>
                <c:pt idx="925">
                  <c:v>44063</c:v>
                </c:pt>
                <c:pt idx="926">
                  <c:v>44064</c:v>
                </c:pt>
                <c:pt idx="927">
                  <c:v>44067</c:v>
                </c:pt>
                <c:pt idx="928">
                  <c:v>44068</c:v>
                </c:pt>
                <c:pt idx="929">
                  <c:v>44069</c:v>
                </c:pt>
                <c:pt idx="930">
                  <c:v>44070</c:v>
                </c:pt>
                <c:pt idx="931">
                  <c:v>44071</c:v>
                </c:pt>
                <c:pt idx="932">
                  <c:v>44074</c:v>
                </c:pt>
                <c:pt idx="933">
                  <c:v>44075</c:v>
                </c:pt>
                <c:pt idx="934">
                  <c:v>44076</c:v>
                </c:pt>
                <c:pt idx="935">
                  <c:v>44077</c:v>
                </c:pt>
                <c:pt idx="936">
                  <c:v>44078</c:v>
                </c:pt>
                <c:pt idx="937">
                  <c:v>44081</c:v>
                </c:pt>
                <c:pt idx="938">
                  <c:v>44082</c:v>
                </c:pt>
                <c:pt idx="939">
                  <c:v>44083</c:v>
                </c:pt>
                <c:pt idx="940">
                  <c:v>44084</c:v>
                </c:pt>
                <c:pt idx="941">
                  <c:v>44085</c:v>
                </c:pt>
                <c:pt idx="942">
                  <c:v>44088</c:v>
                </c:pt>
                <c:pt idx="943">
                  <c:v>44089</c:v>
                </c:pt>
                <c:pt idx="944">
                  <c:v>44090</c:v>
                </c:pt>
                <c:pt idx="945">
                  <c:v>44091</c:v>
                </c:pt>
                <c:pt idx="946">
                  <c:v>44092</c:v>
                </c:pt>
                <c:pt idx="947">
                  <c:v>44095</c:v>
                </c:pt>
                <c:pt idx="948">
                  <c:v>44096</c:v>
                </c:pt>
                <c:pt idx="949">
                  <c:v>44097</c:v>
                </c:pt>
                <c:pt idx="950">
                  <c:v>44098</c:v>
                </c:pt>
                <c:pt idx="951">
                  <c:v>44099</c:v>
                </c:pt>
                <c:pt idx="952">
                  <c:v>44102</c:v>
                </c:pt>
                <c:pt idx="953">
                  <c:v>44103</c:v>
                </c:pt>
                <c:pt idx="954">
                  <c:v>44104</c:v>
                </c:pt>
                <c:pt idx="955">
                  <c:v>44105</c:v>
                </c:pt>
                <c:pt idx="956">
                  <c:v>44106</c:v>
                </c:pt>
                <c:pt idx="957">
                  <c:v>44109</c:v>
                </c:pt>
                <c:pt idx="958">
                  <c:v>44110</c:v>
                </c:pt>
                <c:pt idx="959">
                  <c:v>44111</c:v>
                </c:pt>
                <c:pt idx="960">
                  <c:v>44112</c:v>
                </c:pt>
                <c:pt idx="961">
                  <c:v>44113</c:v>
                </c:pt>
                <c:pt idx="962">
                  <c:v>44116</c:v>
                </c:pt>
                <c:pt idx="963">
                  <c:v>44117</c:v>
                </c:pt>
                <c:pt idx="964">
                  <c:v>44118</c:v>
                </c:pt>
                <c:pt idx="965">
                  <c:v>44119</c:v>
                </c:pt>
                <c:pt idx="966">
                  <c:v>44120</c:v>
                </c:pt>
                <c:pt idx="967">
                  <c:v>44123</c:v>
                </c:pt>
                <c:pt idx="968">
                  <c:v>44124</c:v>
                </c:pt>
                <c:pt idx="969">
                  <c:v>44125</c:v>
                </c:pt>
                <c:pt idx="970">
                  <c:v>44126</c:v>
                </c:pt>
                <c:pt idx="971">
                  <c:v>44127</c:v>
                </c:pt>
                <c:pt idx="972">
                  <c:v>44130</c:v>
                </c:pt>
                <c:pt idx="973">
                  <c:v>44131</c:v>
                </c:pt>
                <c:pt idx="974">
                  <c:v>44132</c:v>
                </c:pt>
                <c:pt idx="975">
                  <c:v>44133</c:v>
                </c:pt>
                <c:pt idx="976">
                  <c:v>44134</c:v>
                </c:pt>
                <c:pt idx="977">
                  <c:v>44137</c:v>
                </c:pt>
                <c:pt idx="978">
                  <c:v>44138</c:v>
                </c:pt>
                <c:pt idx="979">
                  <c:v>44139</c:v>
                </c:pt>
                <c:pt idx="980">
                  <c:v>44140</c:v>
                </c:pt>
                <c:pt idx="981">
                  <c:v>44141</c:v>
                </c:pt>
                <c:pt idx="982">
                  <c:v>44144</c:v>
                </c:pt>
                <c:pt idx="983">
                  <c:v>44145</c:v>
                </c:pt>
                <c:pt idx="984">
                  <c:v>44146</c:v>
                </c:pt>
                <c:pt idx="985">
                  <c:v>44147</c:v>
                </c:pt>
                <c:pt idx="986">
                  <c:v>44148</c:v>
                </c:pt>
                <c:pt idx="987">
                  <c:v>44151</c:v>
                </c:pt>
                <c:pt idx="988">
                  <c:v>44152</c:v>
                </c:pt>
                <c:pt idx="989">
                  <c:v>44153</c:v>
                </c:pt>
                <c:pt idx="990">
                  <c:v>44154</c:v>
                </c:pt>
                <c:pt idx="991">
                  <c:v>44155</c:v>
                </c:pt>
                <c:pt idx="992">
                  <c:v>44158</c:v>
                </c:pt>
                <c:pt idx="993">
                  <c:v>44159</c:v>
                </c:pt>
                <c:pt idx="994">
                  <c:v>44160</c:v>
                </c:pt>
                <c:pt idx="995">
                  <c:v>44161</c:v>
                </c:pt>
                <c:pt idx="996">
                  <c:v>44162</c:v>
                </c:pt>
                <c:pt idx="997">
                  <c:v>44165</c:v>
                </c:pt>
                <c:pt idx="998">
                  <c:v>44166</c:v>
                </c:pt>
                <c:pt idx="999">
                  <c:v>44167</c:v>
                </c:pt>
                <c:pt idx="1000">
                  <c:v>44168</c:v>
                </c:pt>
                <c:pt idx="1001">
                  <c:v>44169</c:v>
                </c:pt>
                <c:pt idx="1002">
                  <c:v>44172</c:v>
                </c:pt>
                <c:pt idx="1003">
                  <c:v>44173</c:v>
                </c:pt>
                <c:pt idx="1004">
                  <c:v>44174</c:v>
                </c:pt>
                <c:pt idx="1005">
                  <c:v>44175</c:v>
                </c:pt>
                <c:pt idx="1006">
                  <c:v>44176</c:v>
                </c:pt>
                <c:pt idx="1007">
                  <c:v>44179</c:v>
                </c:pt>
                <c:pt idx="1008">
                  <c:v>44180</c:v>
                </c:pt>
                <c:pt idx="1009">
                  <c:v>44181</c:v>
                </c:pt>
                <c:pt idx="1010">
                  <c:v>44182</c:v>
                </c:pt>
                <c:pt idx="1011">
                  <c:v>44183</c:v>
                </c:pt>
                <c:pt idx="1012">
                  <c:v>44186</c:v>
                </c:pt>
                <c:pt idx="1013">
                  <c:v>44187</c:v>
                </c:pt>
                <c:pt idx="1014">
                  <c:v>44188</c:v>
                </c:pt>
                <c:pt idx="1015">
                  <c:v>44189</c:v>
                </c:pt>
                <c:pt idx="1016">
                  <c:v>44190</c:v>
                </c:pt>
                <c:pt idx="1017">
                  <c:v>44193</c:v>
                </c:pt>
                <c:pt idx="1018">
                  <c:v>44194</c:v>
                </c:pt>
                <c:pt idx="1019">
                  <c:v>44195</c:v>
                </c:pt>
                <c:pt idx="1020">
                  <c:v>44196</c:v>
                </c:pt>
                <c:pt idx="1021">
                  <c:v>44200</c:v>
                </c:pt>
                <c:pt idx="1022">
                  <c:v>44201</c:v>
                </c:pt>
                <c:pt idx="1023">
                  <c:v>44202</c:v>
                </c:pt>
                <c:pt idx="1024">
                  <c:v>44203</c:v>
                </c:pt>
                <c:pt idx="1025">
                  <c:v>44204</c:v>
                </c:pt>
                <c:pt idx="1026">
                  <c:v>44207</c:v>
                </c:pt>
                <c:pt idx="1027">
                  <c:v>44208</c:v>
                </c:pt>
                <c:pt idx="1028">
                  <c:v>44209</c:v>
                </c:pt>
                <c:pt idx="1029">
                  <c:v>44210</c:v>
                </c:pt>
                <c:pt idx="1030">
                  <c:v>44211</c:v>
                </c:pt>
                <c:pt idx="1031">
                  <c:v>44214</c:v>
                </c:pt>
                <c:pt idx="1032">
                  <c:v>44215</c:v>
                </c:pt>
                <c:pt idx="1033">
                  <c:v>44216</c:v>
                </c:pt>
                <c:pt idx="1034">
                  <c:v>44217</c:v>
                </c:pt>
                <c:pt idx="1035">
                  <c:v>44218</c:v>
                </c:pt>
                <c:pt idx="1036">
                  <c:v>44221</c:v>
                </c:pt>
                <c:pt idx="1037">
                  <c:v>44222</c:v>
                </c:pt>
                <c:pt idx="1038">
                  <c:v>44223</c:v>
                </c:pt>
                <c:pt idx="1039">
                  <c:v>44224</c:v>
                </c:pt>
                <c:pt idx="1040">
                  <c:v>44225</c:v>
                </c:pt>
                <c:pt idx="1041">
                  <c:v>44228</c:v>
                </c:pt>
                <c:pt idx="1042">
                  <c:v>44229</c:v>
                </c:pt>
                <c:pt idx="1043">
                  <c:v>44230</c:v>
                </c:pt>
                <c:pt idx="1044">
                  <c:v>44231</c:v>
                </c:pt>
                <c:pt idx="1045">
                  <c:v>44232</c:v>
                </c:pt>
                <c:pt idx="1046">
                  <c:v>44235</c:v>
                </c:pt>
                <c:pt idx="1047">
                  <c:v>44236</c:v>
                </c:pt>
                <c:pt idx="1048">
                  <c:v>44237</c:v>
                </c:pt>
                <c:pt idx="1049">
                  <c:v>44238</c:v>
                </c:pt>
                <c:pt idx="1050">
                  <c:v>44239</c:v>
                </c:pt>
                <c:pt idx="1051">
                  <c:v>44242</c:v>
                </c:pt>
                <c:pt idx="1052">
                  <c:v>44243</c:v>
                </c:pt>
                <c:pt idx="1053">
                  <c:v>44244</c:v>
                </c:pt>
                <c:pt idx="1054">
                  <c:v>44245</c:v>
                </c:pt>
                <c:pt idx="1055">
                  <c:v>44246</c:v>
                </c:pt>
                <c:pt idx="1056">
                  <c:v>44249</c:v>
                </c:pt>
                <c:pt idx="1057">
                  <c:v>44250</c:v>
                </c:pt>
                <c:pt idx="1058">
                  <c:v>44251</c:v>
                </c:pt>
                <c:pt idx="1059">
                  <c:v>44252</c:v>
                </c:pt>
                <c:pt idx="1060">
                  <c:v>44253</c:v>
                </c:pt>
                <c:pt idx="1061">
                  <c:v>44256</c:v>
                </c:pt>
                <c:pt idx="1062">
                  <c:v>44257</c:v>
                </c:pt>
                <c:pt idx="1063">
                  <c:v>44258</c:v>
                </c:pt>
                <c:pt idx="1064">
                  <c:v>44259</c:v>
                </c:pt>
                <c:pt idx="1065">
                  <c:v>44260</c:v>
                </c:pt>
                <c:pt idx="1066">
                  <c:v>44263</c:v>
                </c:pt>
                <c:pt idx="1067">
                  <c:v>44264</c:v>
                </c:pt>
                <c:pt idx="1068">
                  <c:v>44265</c:v>
                </c:pt>
                <c:pt idx="1069">
                  <c:v>44266</c:v>
                </c:pt>
                <c:pt idx="1070">
                  <c:v>44267</c:v>
                </c:pt>
                <c:pt idx="1071">
                  <c:v>44270</c:v>
                </c:pt>
                <c:pt idx="1072">
                  <c:v>44271</c:v>
                </c:pt>
                <c:pt idx="1073">
                  <c:v>44272</c:v>
                </c:pt>
                <c:pt idx="1074">
                  <c:v>44273</c:v>
                </c:pt>
                <c:pt idx="1075">
                  <c:v>44274</c:v>
                </c:pt>
                <c:pt idx="1076">
                  <c:v>44277</c:v>
                </c:pt>
                <c:pt idx="1077">
                  <c:v>44278</c:v>
                </c:pt>
                <c:pt idx="1078">
                  <c:v>44279</c:v>
                </c:pt>
                <c:pt idx="1079">
                  <c:v>44280</c:v>
                </c:pt>
                <c:pt idx="1080">
                  <c:v>44281</c:v>
                </c:pt>
                <c:pt idx="1081">
                  <c:v>44284</c:v>
                </c:pt>
                <c:pt idx="1082">
                  <c:v>44285</c:v>
                </c:pt>
                <c:pt idx="1083">
                  <c:v>44286</c:v>
                </c:pt>
                <c:pt idx="1084">
                  <c:v>44287</c:v>
                </c:pt>
                <c:pt idx="1085">
                  <c:v>44288</c:v>
                </c:pt>
                <c:pt idx="1086">
                  <c:v>44291</c:v>
                </c:pt>
                <c:pt idx="1087">
                  <c:v>44292</c:v>
                </c:pt>
                <c:pt idx="1088">
                  <c:v>44293</c:v>
                </c:pt>
                <c:pt idx="1089">
                  <c:v>44294</c:v>
                </c:pt>
                <c:pt idx="1090">
                  <c:v>44295</c:v>
                </c:pt>
                <c:pt idx="1091">
                  <c:v>44298</c:v>
                </c:pt>
                <c:pt idx="1092">
                  <c:v>44299</c:v>
                </c:pt>
                <c:pt idx="1093">
                  <c:v>44300</c:v>
                </c:pt>
                <c:pt idx="1094">
                  <c:v>44301</c:v>
                </c:pt>
                <c:pt idx="1095">
                  <c:v>44302</c:v>
                </c:pt>
                <c:pt idx="1096">
                  <c:v>44305</c:v>
                </c:pt>
                <c:pt idx="1097">
                  <c:v>44306</c:v>
                </c:pt>
                <c:pt idx="1098">
                  <c:v>44307</c:v>
                </c:pt>
                <c:pt idx="1099">
                  <c:v>44308</c:v>
                </c:pt>
                <c:pt idx="1100">
                  <c:v>44309</c:v>
                </c:pt>
                <c:pt idx="1101">
                  <c:v>44312</c:v>
                </c:pt>
                <c:pt idx="1102">
                  <c:v>44313</c:v>
                </c:pt>
                <c:pt idx="1103">
                  <c:v>44314</c:v>
                </c:pt>
                <c:pt idx="1104">
                  <c:v>44315</c:v>
                </c:pt>
                <c:pt idx="1105">
                  <c:v>44316</c:v>
                </c:pt>
                <c:pt idx="1106">
                  <c:v>44319</c:v>
                </c:pt>
                <c:pt idx="1107">
                  <c:v>44320</c:v>
                </c:pt>
                <c:pt idx="1108">
                  <c:v>44321</c:v>
                </c:pt>
                <c:pt idx="1109">
                  <c:v>44322</c:v>
                </c:pt>
                <c:pt idx="1110">
                  <c:v>44323</c:v>
                </c:pt>
                <c:pt idx="1111">
                  <c:v>44326</c:v>
                </c:pt>
                <c:pt idx="1112">
                  <c:v>44327</c:v>
                </c:pt>
                <c:pt idx="1113">
                  <c:v>44328</c:v>
                </c:pt>
                <c:pt idx="1114">
                  <c:v>44329</c:v>
                </c:pt>
                <c:pt idx="1115">
                  <c:v>44330</c:v>
                </c:pt>
                <c:pt idx="1116">
                  <c:v>44333</c:v>
                </c:pt>
                <c:pt idx="1117">
                  <c:v>44334</c:v>
                </c:pt>
                <c:pt idx="1118">
                  <c:v>44335</c:v>
                </c:pt>
                <c:pt idx="1119">
                  <c:v>44336</c:v>
                </c:pt>
                <c:pt idx="1120">
                  <c:v>44337</c:v>
                </c:pt>
                <c:pt idx="1121">
                  <c:v>44340</c:v>
                </c:pt>
                <c:pt idx="1122">
                  <c:v>44341</c:v>
                </c:pt>
                <c:pt idx="1123">
                  <c:v>44342</c:v>
                </c:pt>
                <c:pt idx="1124">
                  <c:v>44343</c:v>
                </c:pt>
                <c:pt idx="1125">
                  <c:v>44344</c:v>
                </c:pt>
                <c:pt idx="1126">
                  <c:v>44347</c:v>
                </c:pt>
                <c:pt idx="1127">
                  <c:v>44348</c:v>
                </c:pt>
                <c:pt idx="1128">
                  <c:v>44349</c:v>
                </c:pt>
                <c:pt idx="1129">
                  <c:v>44350</c:v>
                </c:pt>
                <c:pt idx="1130">
                  <c:v>44351</c:v>
                </c:pt>
                <c:pt idx="1131">
                  <c:v>44354</c:v>
                </c:pt>
                <c:pt idx="1132">
                  <c:v>44355</c:v>
                </c:pt>
                <c:pt idx="1133">
                  <c:v>44356</c:v>
                </c:pt>
                <c:pt idx="1134">
                  <c:v>44357</c:v>
                </c:pt>
                <c:pt idx="1135">
                  <c:v>44358</c:v>
                </c:pt>
                <c:pt idx="1136">
                  <c:v>44361</c:v>
                </c:pt>
                <c:pt idx="1137">
                  <c:v>44362</c:v>
                </c:pt>
                <c:pt idx="1138">
                  <c:v>44363</c:v>
                </c:pt>
                <c:pt idx="1139">
                  <c:v>44364</c:v>
                </c:pt>
                <c:pt idx="1140">
                  <c:v>44365</c:v>
                </c:pt>
                <c:pt idx="1141">
                  <c:v>44368</c:v>
                </c:pt>
                <c:pt idx="1142">
                  <c:v>44369</c:v>
                </c:pt>
                <c:pt idx="1143">
                  <c:v>44370</c:v>
                </c:pt>
                <c:pt idx="1144">
                  <c:v>44371</c:v>
                </c:pt>
                <c:pt idx="1145">
                  <c:v>44372</c:v>
                </c:pt>
                <c:pt idx="1146">
                  <c:v>44375</c:v>
                </c:pt>
                <c:pt idx="1147">
                  <c:v>44376</c:v>
                </c:pt>
                <c:pt idx="1148">
                  <c:v>44377</c:v>
                </c:pt>
                <c:pt idx="1149">
                  <c:v>44378</c:v>
                </c:pt>
                <c:pt idx="1150">
                  <c:v>44379</c:v>
                </c:pt>
                <c:pt idx="1151">
                  <c:v>44382</c:v>
                </c:pt>
                <c:pt idx="1152">
                  <c:v>44383</c:v>
                </c:pt>
                <c:pt idx="1153">
                  <c:v>44384</c:v>
                </c:pt>
                <c:pt idx="1154">
                  <c:v>44385</c:v>
                </c:pt>
                <c:pt idx="1155">
                  <c:v>44386</c:v>
                </c:pt>
                <c:pt idx="1156">
                  <c:v>44389</c:v>
                </c:pt>
                <c:pt idx="1157">
                  <c:v>44390</c:v>
                </c:pt>
                <c:pt idx="1158">
                  <c:v>44391</c:v>
                </c:pt>
                <c:pt idx="1159">
                  <c:v>44392</c:v>
                </c:pt>
                <c:pt idx="1160">
                  <c:v>44393</c:v>
                </c:pt>
                <c:pt idx="1161">
                  <c:v>44396</c:v>
                </c:pt>
                <c:pt idx="1162">
                  <c:v>44397</c:v>
                </c:pt>
                <c:pt idx="1163">
                  <c:v>44398</c:v>
                </c:pt>
                <c:pt idx="1164">
                  <c:v>44399</c:v>
                </c:pt>
                <c:pt idx="1165">
                  <c:v>44400</c:v>
                </c:pt>
                <c:pt idx="1166">
                  <c:v>44403</c:v>
                </c:pt>
                <c:pt idx="1167">
                  <c:v>44404</c:v>
                </c:pt>
                <c:pt idx="1168">
                  <c:v>44405</c:v>
                </c:pt>
                <c:pt idx="1169">
                  <c:v>44406</c:v>
                </c:pt>
                <c:pt idx="1170">
                  <c:v>44407</c:v>
                </c:pt>
                <c:pt idx="1171">
                  <c:v>44410</c:v>
                </c:pt>
                <c:pt idx="1172">
                  <c:v>44411</c:v>
                </c:pt>
                <c:pt idx="1173">
                  <c:v>44412</c:v>
                </c:pt>
                <c:pt idx="1174">
                  <c:v>44413</c:v>
                </c:pt>
                <c:pt idx="1175">
                  <c:v>44414</c:v>
                </c:pt>
                <c:pt idx="1176">
                  <c:v>44417</c:v>
                </c:pt>
                <c:pt idx="1177">
                  <c:v>44418</c:v>
                </c:pt>
                <c:pt idx="1178">
                  <c:v>44419</c:v>
                </c:pt>
                <c:pt idx="1179">
                  <c:v>44420</c:v>
                </c:pt>
                <c:pt idx="1180">
                  <c:v>44421</c:v>
                </c:pt>
                <c:pt idx="1181">
                  <c:v>44424</c:v>
                </c:pt>
                <c:pt idx="1182">
                  <c:v>44425</c:v>
                </c:pt>
                <c:pt idx="1183">
                  <c:v>44426</c:v>
                </c:pt>
                <c:pt idx="1184">
                  <c:v>44427</c:v>
                </c:pt>
                <c:pt idx="1185">
                  <c:v>44428</c:v>
                </c:pt>
                <c:pt idx="1186">
                  <c:v>44431</c:v>
                </c:pt>
                <c:pt idx="1187">
                  <c:v>44432</c:v>
                </c:pt>
                <c:pt idx="1188">
                  <c:v>44433</c:v>
                </c:pt>
                <c:pt idx="1189">
                  <c:v>44434</c:v>
                </c:pt>
                <c:pt idx="1190">
                  <c:v>44435</c:v>
                </c:pt>
                <c:pt idx="1191">
                  <c:v>44439</c:v>
                </c:pt>
                <c:pt idx="1192">
                  <c:v>44440</c:v>
                </c:pt>
                <c:pt idx="1193">
                  <c:v>44441</c:v>
                </c:pt>
                <c:pt idx="1194">
                  <c:v>44442</c:v>
                </c:pt>
                <c:pt idx="1195">
                  <c:v>44445</c:v>
                </c:pt>
                <c:pt idx="1196">
                  <c:v>44446</c:v>
                </c:pt>
                <c:pt idx="1197">
                  <c:v>44447</c:v>
                </c:pt>
                <c:pt idx="1198">
                  <c:v>44448</c:v>
                </c:pt>
                <c:pt idx="1199">
                  <c:v>44449</c:v>
                </c:pt>
                <c:pt idx="1200">
                  <c:v>44452</c:v>
                </c:pt>
                <c:pt idx="1201">
                  <c:v>44453</c:v>
                </c:pt>
                <c:pt idx="1202">
                  <c:v>44454</c:v>
                </c:pt>
                <c:pt idx="1203">
                  <c:v>44455</c:v>
                </c:pt>
                <c:pt idx="1204">
                  <c:v>44456</c:v>
                </c:pt>
                <c:pt idx="1205">
                  <c:v>44459</c:v>
                </c:pt>
                <c:pt idx="1206">
                  <c:v>44460</c:v>
                </c:pt>
                <c:pt idx="1207">
                  <c:v>44461</c:v>
                </c:pt>
                <c:pt idx="1208">
                  <c:v>44462</c:v>
                </c:pt>
                <c:pt idx="1209">
                  <c:v>44463</c:v>
                </c:pt>
                <c:pt idx="1210">
                  <c:v>44466</c:v>
                </c:pt>
                <c:pt idx="1211">
                  <c:v>44467</c:v>
                </c:pt>
                <c:pt idx="1212">
                  <c:v>44468</c:v>
                </c:pt>
                <c:pt idx="1213">
                  <c:v>44469</c:v>
                </c:pt>
                <c:pt idx="1214">
                  <c:v>44470</c:v>
                </c:pt>
                <c:pt idx="1215">
                  <c:v>44473</c:v>
                </c:pt>
                <c:pt idx="1216">
                  <c:v>44474</c:v>
                </c:pt>
                <c:pt idx="1217">
                  <c:v>44475</c:v>
                </c:pt>
                <c:pt idx="1218">
                  <c:v>44476</c:v>
                </c:pt>
                <c:pt idx="1219">
                  <c:v>44477</c:v>
                </c:pt>
                <c:pt idx="1220">
                  <c:v>44480</c:v>
                </c:pt>
                <c:pt idx="1221">
                  <c:v>44481</c:v>
                </c:pt>
                <c:pt idx="1222">
                  <c:v>44482</c:v>
                </c:pt>
                <c:pt idx="1223">
                  <c:v>44483</c:v>
                </c:pt>
                <c:pt idx="1224">
                  <c:v>44484</c:v>
                </c:pt>
                <c:pt idx="1225">
                  <c:v>44487</c:v>
                </c:pt>
                <c:pt idx="1226">
                  <c:v>44488</c:v>
                </c:pt>
                <c:pt idx="1227">
                  <c:v>44489</c:v>
                </c:pt>
                <c:pt idx="1228">
                  <c:v>44490</c:v>
                </c:pt>
                <c:pt idx="1229">
                  <c:v>44491</c:v>
                </c:pt>
                <c:pt idx="1230">
                  <c:v>44494</c:v>
                </c:pt>
                <c:pt idx="1231">
                  <c:v>44495</c:v>
                </c:pt>
                <c:pt idx="1232">
                  <c:v>44496</c:v>
                </c:pt>
                <c:pt idx="1233">
                  <c:v>44497</c:v>
                </c:pt>
                <c:pt idx="1234">
                  <c:v>44498</c:v>
                </c:pt>
                <c:pt idx="1235">
                  <c:v>44501</c:v>
                </c:pt>
                <c:pt idx="1236">
                  <c:v>44502</c:v>
                </c:pt>
                <c:pt idx="1237">
                  <c:v>44503</c:v>
                </c:pt>
                <c:pt idx="1238">
                  <c:v>44504</c:v>
                </c:pt>
                <c:pt idx="1239">
                  <c:v>44505</c:v>
                </c:pt>
                <c:pt idx="1240">
                  <c:v>44508</c:v>
                </c:pt>
                <c:pt idx="1241">
                  <c:v>44509</c:v>
                </c:pt>
                <c:pt idx="1242">
                  <c:v>44510</c:v>
                </c:pt>
                <c:pt idx="1243">
                  <c:v>44511</c:v>
                </c:pt>
                <c:pt idx="1244">
                  <c:v>44512</c:v>
                </c:pt>
                <c:pt idx="1245">
                  <c:v>44515</c:v>
                </c:pt>
                <c:pt idx="1246">
                  <c:v>44516</c:v>
                </c:pt>
                <c:pt idx="1247">
                  <c:v>44517</c:v>
                </c:pt>
                <c:pt idx="1248">
                  <c:v>44518</c:v>
                </c:pt>
                <c:pt idx="1249">
                  <c:v>44519</c:v>
                </c:pt>
                <c:pt idx="1250">
                  <c:v>44522</c:v>
                </c:pt>
                <c:pt idx="1251">
                  <c:v>44523</c:v>
                </c:pt>
                <c:pt idx="1252">
                  <c:v>44524</c:v>
                </c:pt>
                <c:pt idx="1253">
                  <c:v>44525</c:v>
                </c:pt>
                <c:pt idx="1254">
                  <c:v>44526</c:v>
                </c:pt>
                <c:pt idx="1255">
                  <c:v>44529</c:v>
                </c:pt>
                <c:pt idx="1256">
                  <c:v>44530</c:v>
                </c:pt>
                <c:pt idx="1257">
                  <c:v>44531</c:v>
                </c:pt>
                <c:pt idx="1258">
                  <c:v>44532</c:v>
                </c:pt>
                <c:pt idx="1259">
                  <c:v>44533</c:v>
                </c:pt>
                <c:pt idx="1260">
                  <c:v>44536</c:v>
                </c:pt>
                <c:pt idx="1261">
                  <c:v>44537</c:v>
                </c:pt>
                <c:pt idx="1262">
                  <c:v>44538</c:v>
                </c:pt>
                <c:pt idx="1263">
                  <c:v>44539</c:v>
                </c:pt>
                <c:pt idx="1264">
                  <c:v>44540</c:v>
                </c:pt>
                <c:pt idx="1265">
                  <c:v>44543</c:v>
                </c:pt>
                <c:pt idx="1266">
                  <c:v>44544</c:v>
                </c:pt>
                <c:pt idx="1267">
                  <c:v>44545</c:v>
                </c:pt>
                <c:pt idx="1268">
                  <c:v>44546</c:v>
                </c:pt>
                <c:pt idx="1269">
                  <c:v>44547</c:v>
                </c:pt>
                <c:pt idx="1270">
                  <c:v>44550</c:v>
                </c:pt>
                <c:pt idx="1271">
                  <c:v>44551</c:v>
                </c:pt>
                <c:pt idx="1272">
                  <c:v>44552</c:v>
                </c:pt>
                <c:pt idx="1273">
                  <c:v>44553</c:v>
                </c:pt>
                <c:pt idx="1274">
                  <c:v>44554</c:v>
                </c:pt>
                <c:pt idx="1275">
                  <c:v>44557</c:v>
                </c:pt>
                <c:pt idx="1276">
                  <c:v>44558</c:v>
                </c:pt>
                <c:pt idx="1277">
                  <c:v>44559</c:v>
                </c:pt>
                <c:pt idx="1278">
                  <c:v>44560</c:v>
                </c:pt>
                <c:pt idx="1279">
                  <c:v>44561</c:v>
                </c:pt>
                <c:pt idx="1280">
                  <c:v>44564</c:v>
                </c:pt>
                <c:pt idx="1281">
                  <c:v>44565</c:v>
                </c:pt>
                <c:pt idx="1282">
                  <c:v>44566</c:v>
                </c:pt>
                <c:pt idx="1283">
                  <c:v>44567</c:v>
                </c:pt>
                <c:pt idx="1284">
                  <c:v>44568</c:v>
                </c:pt>
                <c:pt idx="1285">
                  <c:v>44571</c:v>
                </c:pt>
                <c:pt idx="1286">
                  <c:v>44572</c:v>
                </c:pt>
                <c:pt idx="1287">
                  <c:v>44573</c:v>
                </c:pt>
                <c:pt idx="1288">
                  <c:v>44574</c:v>
                </c:pt>
                <c:pt idx="1289">
                  <c:v>44575</c:v>
                </c:pt>
                <c:pt idx="1290">
                  <c:v>44578</c:v>
                </c:pt>
                <c:pt idx="1291">
                  <c:v>44579</c:v>
                </c:pt>
                <c:pt idx="1292">
                  <c:v>44580</c:v>
                </c:pt>
                <c:pt idx="1293">
                  <c:v>44581</c:v>
                </c:pt>
                <c:pt idx="1294">
                  <c:v>44582</c:v>
                </c:pt>
                <c:pt idx="1295">
                  <c:v>44585</c:v>
                </c:pt>
                <c:pt idx="1296">
                  <c:v>44586</c:v>
                </c:pt>
                <c:pt idx="1297">
                  <c:v>44587</c:v>
                </c:pt>
                <c:pt idx="1298">
                  <c:v>44588</c:v>
                </c:pt>
                <c:pt idx="1299">
                  <c:v>44589</c:v>
                </c:pt>
                <c:pt idx="1300">
                  <c:v>44592</c:v>
                </c:pt>
                <c:pt idx="1301">
                  <c:v>44593</c:v>
                </c:pt>
                <c:pt idx="1302">
                  <c:v>44594</c:v>
                </c:pt>
                <c:pt idx="1303">
                  <c:v>44595</c:v>
                </c:pt>
                <c:pt idx="1304">
                  <c:v>44596</c:v>
                </c:pt>
                <c:pt idx="1305">
                  <c:v>44599</c:v>
                </c:pt>
                <c:pt idx="1306">
                  <c:v>44600</c:v>
                </c:pt>
                <c:pt idx="1307">
                  <c:v>44601</c:v>
                </c:pt>
                <c:pt idx="1308">
                  <c:v>44602</c:v>
                </c:pt>
                <c:pt idx="1309">
                  <c:v>44603</c:v>
                </c:pt>
                <c:pt idx="1310">
                  <c:v>44606</c:v>
                </c:pt>
                <c:pt idx="1311">
                  <c:v>44607</c:v>
                </c:pt>
                <c:pt idx="1312">
                  <c:v>44608</c:v>
                </c:pt>
                <c:pt idx="1313">
                  <c:v>44609</c:v>
                </c:pt>
                <c:pt idx="1314">
                  <c:v>44610</c:v>
                </c:pt>
                <c:pt idx="1315">
                  <c:v>44613</c:v>
                </c:pt>
                <c:pt idx="1316">
                  <c:v>44614</c:v>
                </c:pt>
                <c:pt idx="1317">
                  <c:v>44615</c:v>
                </c:pt>
                <c:pt idx="1318">
                  <c:v>44616</c:v>
                </c:pt>
                <c:pt idx="1319">
                  <c:v>44617</c:v>
                </c:pt>
                <c:pt idx="1320">
                  <c:v>44620</c:v>
                </c:pt>
                <c:pt idx="1321">
                  <c:v>44621</c:v>
                </c:pt>
                <c:pt idx="1322">
                  <c:v>44622</c:v>
                </c:pt>
                <c:pt idx="1323">
                  <c:v>44623</c:v>
                </c:pt>
                <c:pt idx="1324">
                  <c:v>44624</c:v>
                </c:pt>
                <c:pt idx="1325">
                  <c:v>44627</c:v>
                </c:pt>
                <c:pt idx="1326">
                  <c:v>44628</c:v>
                </c:pt>
                <c:pt idx="1327">
                  <c:v>44629</c:v>
                </c:pt>
                <c:pt idx="1328">
                  <c:v>44630</c:v>
                </c:pt>
                <c:pt idx="1329">
                  <c:v>44631</c:v>
                </c:pt>
                <c:pt idx="1330">
                  <c:v>44634</c:v>
                </c:pt>
                <c:pt idx="1331">
                  <c:v>44635</c:v>
                </c:pt>
                <c:pt idx="1332">
                  <c:v>44636</c:v>
                </c:pt>
                <c:pt idx="1333">
                  <c:v>44637</c:v>
                </c:pt>
                <c:pt idx="1334">
                  <c:v>44638</c:v>
                </c:pt>
                <c:pt idx="1335">
                  <c:v>44641</c:v>
                </c:pt>
                <c:pt idx="1336">
                  <c:v>44642</c:v>
                </c:pt>
                <c:pt idx="1337">
                  <c:v>44643</c:v>
                </c:pt>
                <c:pt idx="1338">
                  <c:v>44644</c:v>
                </c:pt>
                <c:pt idx="1339">
                  <c:v>44645</c:v>
                </c:pt>
                <c:pt idx="1340">
                  <c:v>44648</c:v>
                </c:pt>
                <c:pt idx="1341">
                  <c:v>44649</c:v>
                </c:pt>
                <c:pt idx="1342">
                  <c:v>44650</c:v>
                </c:pt>
                <c:pt idx="1343">
                  <c:v>44651</c:v>
                </c:pt>
                <c:pt idx="1344">
                  <c:v>44652</c:v>
                </c:pt>
                <c:pt idx="1345">
                  <c:v>44655</c:v>
                </c:pt>
                <c:pt idx="1346">
                  <c:v>44656</c:v>
                </c:pt>
                <c:pt idx="1347">
                  <c:v>44657</c:v>
                </c:pt>
                <c:pt idx="1348">
                  <c:v>44658</c:v>
                </c:pt>
                <c:pt idx="1349">
                  <c:v>44659</c:v>
                </c:pt>
                <c:pt idx="1350">
                  <c:v>44662</c:v>
                </c:pt>
                <c:pt idx="1351">
                  <c:v>44663</c:v>
                </c:pt>
                <c:pt idx="1352">
                  <c:v>44664</c:v>
                </c:pt>
                <c:pt idx="1353">
                  <c:v>44665</c:v>
                </c:pt>
                <c:pt idx="1354">
                  <c:v>44670</c:v>
                </c:pt>
                <c:pt idx="1355">
                  <c:v>44671</c:v>
                </c:pt>
                <c:pt idx="1356">
                  <c:v>44672</c:v>
                </c:pt>
                <c:pt idx="1357">
                  <c:v>44673</c:v>
                </c:pt>
                <c:pt idx="1358">
                  <c:v>44676</c:v>
                </c:pt>
                <c:pt idx="1359">
                  <c:v>44677</c:v>
                </c:pt>
                <c:pt idx="1360">
                  <c:v>44678</c:v>
                </c:pt>
                <c:pt idx="1361">
                  <c:v>44679</c:v>
                </c:pt>
                <c:pt idx="1362">
                  <c:v>44680</c:v>
                </c:pt>
                <c:pt idx="1363">
                  <c:v>44684</c:v>
                </c:pt>
                <c:pt idx="1364">
                  <c:v>44685</c:v>
                </c:pt>
                <c:pt idx="1365">
                  <c:v>44686</c:v>
                </c:pt>
                <c:pt idx="1366">
                  <c:v>44687</c:v>
                </c:pt>
                <c:pt idx="1367">
                  <c:v>44690</c:v>
                </c:pt>
                <c:pt idx="1368">
                  <c:v>44691</c:v>
                </c:pt>
                <c:pt idx="1369">
                  <c:v>44692</c:v>
                </c:pt>
                <c:pt idx="1370">
                  <c:v>44693</c:v>
                </c:pt>
                <c:pt idx="1371">
                  <c:v>44694</c:v>
                </c:pt>
                <c:pt idx="1372">
                  <c:v>44697</c:v>
                </c:pt>
                <c:pt idx="1373">
                  <c:v>44698</c:v>
                </c:pt>
                <c:pt idx="1374">
                  <c:v>44699</c:v>
                </c:pt>
                <c:pt idx="1375">
                  <c:v>44700</c:v>
                </c:pt>
                <c:pt idx="1376">
                  <c:v>44701</c:v>
                </c:pt>
                <c:pt idx="1377">
                  <c:v>44704</c:v>
                </c:pt>
                <c:pt idx="1378">
                  <c:v>44705</c:v>
                </c:pt>
                <c:pt idx="1379">
                  <c:v>44706</c:v>
                </c:pt>
                <c:pt idx="1380">
                  <c:v>44707</c:v>
                </c:pt>
                <c:pt idx="1381">
                  <c:v>44708</c:v>
                </c:pt>
                <c:pt idx="1382">
                  <c:v>44711</c:v>
                </c:pt>
                <c:pt idx="1383">
                  <c:v>44712</c:v>
                </c:pt>
                <c:pt idx="1384">
                  <c:v>44713</c:v>
                </c:pt>
                <c:pt idx="1385">
                  <c:v>44718</c:v>
                </c:pt>
                <c:pt idx="1386">
                  <c:v>44719</c:v>
                </c:pt>
                <c:pt idx="1387">
                  <c:v>44720</c:v>
                </c:pt>
                <c:pt idx="1388">
                  <c:v>44721</c:v>
                </c:pt>
                <c:pt idx="1389">
                  <c:v>44722</c:v>
                </c:pt>
                <c:pt idx="1390">
                  <c:v>44725</c:v>
                </c:pt>
                <c:pt idx="1391">
                  <c:v>44726</c:v>
                </c:pt>
                <c:pt idx="1392">
                  <c:v>44727</c:v>
                </c:pt>
                <c:pt idx="1393">
                  <c:v>44728</c:v>
                </c:pt>
                <c:pt idx="1394">
                  <c:v>44729</c:v>
                </c:pt>
                <c:pt idx="1395">
                  <c:v>44732</c:v>
                </c:pt>
                <c:pt idx="1396">
                  <c:v>44733</c:v>
                </c:pt>
                <c:pt idx="1397">
                  <c:v>44734</c:v>
                </c:pt>
                <c:pt idx="1398">
                  <c:v>44735</c:v>
                </c:pt>
                <c:pt idx="1399">
                  <c:v>44736</c:v>
                </c:pt>
                <c:pt idx="1400">
                  <c:v>44739</c:v>
                </c:pt>
                <c:pt idx="1401">
                  <c:v>44740</c:v>
                </c:pt>
                <c:pt idx="1402">
                  <c:v>44741</c:v>
                </c:pt>
                <c:pt idx="1403">
                  <c:v>44742</c:v>
                </c:pt>
                <c:pt idx="1404">
                  <c:v>44743</c:v>
                </c:pt>
                <c:pt idx="1405">
                  <c:v>44746</c:v>
                </c:pt>
                <c:pt idx="1406">
                  <c:v>44747</c:v>
                </c:pt>
                <c:pt idx="1407">
                  <c:v>44748</c:v>
                </c:pt>
                <c:pt idx="1408">
                  <c:v>44749</c:v>
                </c:pt>
                <c:pt idx="1409">
                  <c:v>44750</c:v>
                </c:pt>
                <c:pt idx="1410">
                  <c:v>44753</c:v>
                </c:pt>
                <c:pt idx="1411">
                  <c:v>44754</c:v>
                </c:pt>
                <c:pt idx="1412">
                  <c:v>44755</c:v>
                </c:pt>
                <c:pt idx="1413">
                  <c:v>44756</c:v>
                </c:pt>
                <c:pt idx="1414">
                  <c:v>44757</c:v>
                </c:pt>
                <c:pt idx="1415">
                  <c:v>44760</c:v>
                </c:pt>
                <c:pt idx="1416">
                  <c:v>44761</c:v>
                </c:pt>
                <c:pt idx="1417">
                  <c:v>44762</c:v>
                </c:pt>
                <c:pt idx="1418">
                  <c:v>44763</c:v>
                </c:pt>
                <c:pt idx="1419">
                  <c:v>44764</c:v>
                </c:pt>
                <c:pt idx="1420">
                  <c:v>44767</c:v>
                </c:pt>
                <c:pt idx="1421">
                  <c:v>44768</c:v>
                </c:pt>
                <c:pt idx="1422">
                  <c:v>44769</c:v>
                </c:pt>
                <c:pt idx="1423">
                  <c:v>44770</c:v>
                </c:pt>
                <c:pt idx="1424">
                  <c:v>44771</c:v>
                </c:pt>
                <c:pt idx="1425">
                  <c:v>44774</c:v>
                </c:pt>
                <c:pt idx="1426">
                  <c:v>44775</c:v>
                </c:pt>
                <c:pt idx="1427">
                  <c:v>44776</c:v>
                </c:pt>
                <c:pt idx="1428">
                  <c:v>44777</c:v>
                </c:pt>
                <c:pt idx="1429">
                  <c:v>44778</c:v>
                </c:pt>
                <c:pt idx="1430">
                  <c:v>44781</c:v>
                </c:pt>
                <c:pt idx="1431">
                  <c:v>44782</c:v>
                </c:pt>
                <c:pt idx="1432">
                  <c:v>44783</c:v>
                </c:pt>
                <c:pt idx="1433">
                  <c:v>44784</c:v>
                </c:pt>
                <c:pt idx="1434">
                  <c:v>44785</c:v>
                </c:pt>
                <c:pt idx="1435">
                  <c:v>44788</c:v>
                </c:pt>
                <c:pt idx="1436">
                  <c:v>44789</c:v>
                </c:pt>
                <c:pt idx="1437">
                  <c:v>44790</c:v>
                </c:pt>
                <c:pt idx="1438">
                  <c:v>44791</c:v>
                </c:pt>
                <c:pt idx="1439">
                  <c:v>44792</c:v>
                </c:pt>
                <c:pt idx="1440">
                  <c:v>44795</c:v>
                </c:pt>
                <c:pt idx="1441">
                  <c:v>44796</c:v>
                </c:pt>
                <c:pt idx="1442">
                  <c:v>44797</c:v>
                </c:pt>
                <c:pt idx="1443">
                  <c:v>44798</c:v>
                </c:pt>
                <c:pt idx="1444">
                  <c:v>44799</c:v>
                </c:pt>
                <c:pt idx="1445">
                  <c:v>44803</c:v>
                </c:pt>
                <c:pt idx="1446">
                  <c:v>44804</c:v>
                </c:pt>
                <c:pt idx="1447">
                  <c:v>44805</c:v>
                </c:pt>
                <c:pt idx="1448">
                  <c:v>44806</c:v>
                </c:pt>
                <c:pt idx="1449">
                  <c:v>44809</c:v>
                </c:pt>
                <c:pt idx="1450">
                  <c:v>44810</c:v>
                </c:pt>
                <c:pt idx="1451">
                  <c:v>44811</c:v>
                </c:pt>
                <c:pt idx="1452">
                  <c:v>44812</c:v>
                </c:pt>
                <c:pt idx="1453">
                  <c:v>44813</c:v>
                </c:pt>
                <c:pt idx="1454">
                  <c:v>44816</c:v>
                </c:pt>
                <c:pt idx="1455">
                  <c:v>44817</c:v>
                </c:pt>
                <c:pt idx="1456">
                  <c:v>44818</c:v>
                </c:pt>
                <c:pt idx="1457">
                  <c:v>44819</c:v>
                </c:pt>
                <c:pt idx="1458">
                  <c:v>44820</c:v>
                </c:pt>
                <c:pt idx="1459">
                  <c:v>44823</c:v>
                </c:pt>
                <c:pt idx="1460">
                  <c:v>44824</c:v>
                </c:pt>
                <c:pt idx="1461">
                  <c:v>44825</c:v>
                </c:pt>
                <c:pt idx="1462">
                  <c:v>44826</c:v>
                </c:pt>
                <c:pt idx="1463">
                  <c:v>44827</c:v>
                </c:pt>
                <c:pt idx="1464">
                  <c:v>44830</c:v>
                </c:pt>
                <c:pt idx="1465">
                  <c:v>44831</c:v>
                </c:pt>
                <c:pt idx="1466">
                  <c:v>44832</c:v>
                </c:pt>
                <c:pt idx="1467">
                  <c:v>44833</c:v>
                </c:pt>
                <c:pt idx="1468">
                  <c:v>44834</c:v>
                </c:pt>
                <c:pt idx="1469">
                  <c:v>44837</c:v>
                </c:pt>
                <c:pt idx="1470">
                  <c:v>44838</c:v>
                </c:pt>
                <c:pt idx="1471">
                  <c:v>44839</c:v>
                </c:pt>
                <c:pt idx="1472">
                  <c:v>44840</c:v>
                </c:pt>
                <c:pt idx="1473">
                  <c:v>44841</c:v>
                </c:pt>
                <c:pt idx="1474">
                  <c:v>44844</c:v>
                </c:pt>
                <c:pt idx="1475">
                  <c:v>44845</c:v>
                </c:pt>
                <c:pt idx="1476">
                  <c:v>44846</c:v>
                </c:pt>
                <c:pt idx="1477">
                  <c:v>44847</c:v>
                </c:pt>
                <c:pt idx="1478">
                  <c:v>44848</c:v>
                </c:pt>
                <c:pt idx="1479">
                  <c:v>44851</c:v>
                </c:pt>
                <c:pt idx="1480">
                  <c:v>44852</c:v>
                </c:pt>
                <c:pt idx="1481">
                  <c:v>44853</c:v>
                </c:pt>
                <c:pt idx="1482">
                  <c:v>44854</c:v>
                </c:pt>
                <c:pt idx="1483">
                  <c:v>44855</c:v>
                </c:pt>
                <c:pt idx="1484">
                  <c:v>44858</c:v>
                </c:pt>
                <c:pt idx="1485">
                  <c:v>44859</c:v>
                </c:pt>
                <c:pt idx="1486">
                  <c:v>44860</c:v>
                </c:pt>
                <c:pt idx="1487">
                  <c:v>44861</c:v>
                </c:pt>
                <c:pt idx="1488">
                  <c:v>44862</c:v>
                </c:pt>
                <c:pt idx="1489">
                  <c:v>44865</c:v>
                </c:pt>
                <c:pt idx="1490">
                  <c:v>44866</c:v>
                </c:pt>
                <c:pt idx="1491">
                  <c:v>44867</c:v>
                </c:pt>
                <c:pt idx="1492">
                  <c:v>44868</c:v>
                </c:pt>
                <c:pt idx="1493">
                  <c:v>44869</c:v>
                </c:pt>
                <c:pt idx="1494">
                  <c:v>44872</c:v>
                </c:pt>
                <c:pt idx="1495">
                  <c:v>44873</c:v>
                </c:pt>
                <c:pt idx="1496">
                  <c:v>44874</c:v>
                </c:pt>
                <c:pt idx="1497">
                  <c:v>44875</c:v>
                </c:pt>
                <c:pt idx="1498">
                  <c:v>44876</c:v>
                </c:pt>
                <c:pt idx="1499">
                  <c:v>44879</c:v>
                </c:pt>
                <c:pt idx="1500">
                  <c:v>44880</c:v>
                </c:pt>
                <c:pt idx="1501">
                  <c:v>44881</c:v>
                </c:pt>
                <c:pt idx="1502">
                  <c:v>44882</c:v>
                </c:pt>
                <c:pt idx="1503">
                  <c:v>44883</c:v>
                </c:pt>
                <c:pt idx="1504">
                  <c:v>44886</c:v>
                </c:pt>
                <c:pt idx="1505">
                  <c:v>44887</c:v>
                </c:pt>
                <c:pt idx="1506">
                  <c:v>44888</c:v>
                </c:pt>
                <c:pt idx="1507">
                  <c:v>44889</c:v>
                </c:pt>
                <c:pt idx="1508">
                  <c:v>44890</c:v>
                </c:pt>
                <c:pt idx="1509">
                  <c:v>44893</c:v>
                </c:pt>
                <c:pt idx="1510">
                  <c:v>44894</c:v>
                </c:pt>
                <c:pt idx="1511">
                  <c:v>44895</c:v>
                </c:pt>
                <c:pt idx="1512">
                  <c:v>44896</c:v>
                </c:pt>
                <c:pt idx="1513">
                  <c:v>44897</c:v>
                </c:pt>
                <c:pt idx="1514">
                  <c:v>44900</c:v>
                </c:pt>
                <c:pt idx="1515">
                  <c:v>44901</c:v>
                </c:pt>
                <c:pt idx="1516">
                  <c:v>44902</c:v>
                </c:pt>
                <c:pt idx="1517">
                  <c:v>44903</c:v>
                </c:pt>
                <c:pt idx="1518">
                  <c:v>44904</c:v>
                </c:pt>
                <c:pt idx="1519">
                  <c:v>44907</c:v>
                </c:pt>
                <c:pt idx="1520">
                  <c:v>44908</c:v>
                </c:pt>
                <c:pt idx="1521">
                  <c:v>44909</c:v>
                </c:pt>
                <c:pt idx="1522">
                  <c:v>44910</c:v>
                </c:pt>
                <c:pt idx="1523">
                  <c:v>44911</c:v>
                </c:pt>
                <c:pt idx="1524">
                  <c:v>44914</c:v>
                </c:pt>
                <c:pt idx="1525">
                  <c:v>44915</c:v>
                </c:pt>
                <c:pt idx="1526">
                  <c:v>44916</c:v>
                </c:pt>
                <c:pt idx="1527">
                  <c:v>44917</c:v>
                </c:pt>
                <c:pt idx="1528">
                  <c:v>44918</c:v>
                </c:pt>
                <c:pt idx="1529">
                  <c:v>44921</c:v>
                </c:pt>
                <c:pt idx="1530">
                  <c:v>44922</c:v>
                </c:pt>
                <c:pt idx="1531">
                  <c:v>44923</c:v>
                </c:pt>
                <c:pt idx="1532">
                  <c:v>44924</c:v>
                </c:pt>
                <c:pt idx="1533">
                  <c:v>44925</c:v>
                </c:pt>
                <c:pt idx="1534">
                  <c:v>44929</c:v>
                </c:pt>
                <c:pt idx="1535">
                  <c:v>44930</c:v>
                </c:pt>
                <c:pt idx="1536">
                  <c:v>44931</c:v>
                </c:pt>
                <c:pt idx="1537">
                  <c:v>44932</c:v>
                </c:pt>
                <c:pt idx="1538">
                  <c:v>44935</c:v>
                </c:pt>
                <c:pt idx="1539">
                  <c:v>44936</c:v>
                </c:pt>
                <c:pt idx="1540">
                  <c:v>44937</c:v>
                </c:pt>
                <c:pt idx="1541">
                  <c:v>44938</c:v>
                </c:pt>
                <c:pt idx="1542">
                  <c:v>44939</c:v>
                </c:pt>
                <c:pt idx="1543">
                  <c:v>44942</c:v>
                </c:pt>
                <c:pt idx="1544">
                  <c:v>44943</c:v>
                </c:pt>
                <c:pt idx="1545">
                  <c:v>44944</c:v>
                </c:pt>
                <c:pt idx="1546">
                  <c:v>44945</c:v>
                </c:pt>
                <c:pt idx="1547">
                  <c:v>44946</c:v>
                </c:pt>
                <c:pt idx="1548">
                  <c:v>44949</c:v>
                </c:pt>
                <c:pt idx="1549">
                  <c:v>44950</c:v>
                </c:pt>
                <c:pt idx="1550">
                  <c:v>44951</c:v>
                </c:pt>
                <c:pt idx="1551">
                  <c:v>44952</c:v>
                </c:pt>
                <c:pt idx="1552">
                  <c:v>44953</c:v>
                </c:pt>
                <c:pt idx="1553">
                  <c:v>44956</c:v>
                </c:pt>
                <c:pt idx="1554">
                  <c:v>44957</c:v>
                </c:pt>
                <c:pt idx="1555">
                  <c:v>44958</c:v>
                </c:pt>
                <c:pt idx="1556">
                  <c:v>44959</c:v>
                </c:pt>
                <c:pt idx="1557">
                  <c:v>44960</c:v>
                </c:pt>
                <c:pt idx="1558">
                  <c:v>44963</c:v>
                </c:pt>
                <c:pt idx="1559">
                  <c:v>44964</c:v>
                </c:pt>
                <c:pt idx="1560">
                  <c:v>44965</c:v>
                </c:pt>
                <c:pt idx="1561">
                  <c:v>44966</c:v>
                </c:pt>
                <c:pt idx="1562">
                  <c:v>44967</c:v>
                </c:pt>
                <c:pt idx="1563">
                  <c:v>44970</c:v>
                </c:pt>
                <c:pt idx="1564">
                  <c:v>44971</c:v>
                </c:pt>
                <c:pt idx="1565">
                  <c:v>44972</c:v>
                </c:pt>
                <c:pt idx="1566">
                  <c:v>44973</c:v>
                </c:pt>
                <c:pt idx="1567">
                  <c:v>44974</c:v>
                </c:pt>
                <c:pt idx="1568">
                  <c:v>44977</c:v>
                </c:pt>
                <c:pt idx="1569">
                  <c:v>44978</c:v>
                </c:pt>
                <c:pt idx="1570">
                  <c:v>44979</c:v>
                </c:pt>
                <c:pt idx="1571">
                  <c:v>44980</c:v>
                </c:pt>
                <c:pt idx="1572">
                  <c:v>44981</c:v>
                </c:pt>
                <c:pt idx="1573">
                  <c:v>44984</c:v>
                </c:pt>
                <c:pt idx="1574">
                  <c:v>44985</c:v>
                </c:pt>
                <c:pt idx="1575">
                  <c:v>44986</c:v>
                </c:pt>
                <c:pt idx="1576">
                  <c:v>44987</c:v>
                </c:pt>
                <c:pt idx="1577">
                  <c:v>44988</c:v>
                </c:pt>
                <c:pt idx="1578">
                  <c:v>44991</c:v>
                </c:pt>
                <c:pt idx="1579">
                  <c:v>44992</c:v>
                </c:pt>
                <c:pt idx="1580">
                  <c:v>44993</c:v>
                </c:pt>
                <c:pt idx="1581">
                  <c:v>44994</c:v>
                </c:pt>
                <c:pt idx="1582">
                  <c:v>44995</c:v>
                </c:pt>
                <c:pt idx="1583">
                  <c:v>44998</c:v>
                </c:pt>
                <c:pt idx="1584">
                  <c:v>44999</c:v>
                </c:pt>
                <c:pt idx="1585">
                  <c:v>45000</c:v>
                </c:pt>
                <c:pt idx="1586">
                  <c:v>45001</c:v>
                </c:pt>
                <c:pt idx="1587">
                  <c:v>45002</c:v>
                </c:pt>
                <c:pt idx="1588">
                  <c:v>45005</c:v>
                </c:pt>
                <c:pt idx="1589">
                  <c:v>45006</c:v>
                </c:pt>
                <c:pt idx="1590">
                  <c:v>45007</c:v>
                </c:pt>
                <c:pt idx="1591">
                  <c:v>45008</c:v>
                </c:pt>
                <c:pt idx="1592">
                  <c:v>45009</c:v>
                </c:pt>
                <c:pt idx="1593">
                  <c:v>45012</c:v>
                </c:pt>
                <c:pt idx="1594">
                  <c:v>45013</c:v>
                </c:pt>
                <c:pt idx="1595">
                  <c:v>45014</c:v>
                </c:pt>
                <c:pt idx="1596">
                  <c:v>45015</c:v>
                </c:pt>
                <c:pt idx="1597">
                  <c:v>45016</c:v>
                </c:pt>
                <c:pt idx="1598">
                  <c:v>45019</c:v>
                </c:pt>
                <c:pt idx="1599">
                  <c:v>45020</c:v>
                </c:pt>
                <c:pt idx="1600">
                  <c:v>45021</c:v>
                </c:pt>
                <c:pt idx="1601">
                  <c:v>45022</c:v>
                </c:pt>
                <c:pt idx="1602">
                  <c:v>45023</c:v>
                </c:pt>
                <c:pt idx="1603">
                  <c:v>45026</c:v>
                </c:pt>
                <c:pt idx="1604">
                  <c:v>45027</c:v>
                </c:pt>
                <c:pt idx="1605">
                  <c:v>45028</c:v>
                </c:pt>
                <c:pt idx="1606">
                  <c:v>45029</c:v>
                </c:pt>
                <c:pt idx="1607">
                  <c:v>45030</c:v>
                </c:pt>
                <c:pt idx="1608">
                  <c:v>45033</c:v>
                </c:pt>
                <c:pt idx="1609">
                  <c:v>45034</c:v>
                </c:pt>
                <c:pt idx="1610">
                  <c:v>45035</c:v>
                </c:pt>
                <c:pt idx="1611">
                  <c:v>45036</c:v>
                </c:pt>
                <c:pt idx="1612">
                  <c:v>45037</c:v>
                </c:pt>
                <c:pt idx="1613">
                  <c:v>45040</c:v>
                </c:pt>
                <c:pt idx="1614">
                  <c:v>45041</c:v>
                </c:pt>
                <c:pt idx="1615">
                  <c:v>45042</c:v>
                </c:pt>
                <c:pt idx="1616">
                  <c:v>45043</c:v>
                </c:pt>
                <c:pt idx="1617">
                  <c:v>45044</c:v>
                </c:pt>
                <c:pt idx="1618">
                  <c:v>45047</c:v>
                </c:pt>
                <c:pt idx="1619">
                  <c:v>45048</c:v>
                </c:pt>
                <c:pt idx="1620">
                  <c:v>45049</c:v>
                </c:pt>
                <c:pt idx="1621">
                  <c:v>45050</c:v>
                </c:pt>
                <c:pt idx="1622">
                  <c:v>45051</c:v>
                </c:pt>
                <c:pt idx="1623">
                  <c:v>45054</c:v>
                </c:pt>
                <c:pt idx="1624">
                  <c:v>45055</c:v>
                </c:pt>
                <c:pt idx="1625">
                  <c:v>45056</c:v>
                </c:pt>
                <c:pt idx="1626">
                  <c:v>45057</c:v>
                </c:pt>
                <c:pt idx="1627">
                  <c:v>45058</c:v>
                </c:pt>
                <c:pt idx="1628">
                  <c:v>45061</c:v>
                </c:pt>
                <c:pt idx="1629">
                  <c:v>45062</c:v>
                </c:pt>
                <c:pt idx="1630">
                  <c:v>45063</c:v>
                </c:pt>
                <c:pt idx="1631">
                  <c:v>45064</c:v>
                </c:pt>
                <c:pt idx="1632">
                  <c:v>45065</c:v>
                </c:pt>
                <c:pt idx="1633">
                  <c:v>45068</c:v>
                </c:pt>
                <c:pt idx="1634">
                  <c:v>45069</c:v>
                </c:pt>
                <c:pt idx="1635">
                  <c:v>45070</c:v>
                </c:pt>
                <c:pt idx="1636">
                  <c:v>45071</c:v>
                </c:pt>
                <c:pt idx="1637">
                  <c:v>45072</c:v>
                </c:pt>
                <c:pt idx="1638">
                  <c:v>45075</c:v>
                </c:pt>
                <c:pt idx="1639">
                  <c:v>45076</c:v>
                </c:pt>
                <c:pt idx="1640">
                  <c:v>45077</c:v>
                </c:pt>
                <c:pt idx="1641">
                  <c:v>45078</c:v>
                </c:pt>
                <c:pt idx="1642">
                  <c:v>45079</c:v>
                </c:pt>
                <c:pt idx="1643">
                  <c:v>45082</c:v>
                </c:pt>
                <c:pt idx="1644">
                  <c:v>45083</c:v>
                </c:pt>
                <c:pt idx="1645">
                  <c:v>45084</c:v>
                </c:pt>
                <c:pt idx="1646">
                  <c:v>45085</c:v>
                </c:pt>
                <c:pt idx="1647">
                  <c:v>45086</c:v>
                </c:pt>
                <c:pt idx="1648">
                  <c:v>45089</c:v>
                </c:pt>
                <c:pt idx="1649">
                  <c:v>45090</c:v>
                </c:pt>
                <c:pt idx="1650">
                  <c:v>45091</c:v>
                </c:pt>
                <c:pt idx="1651">
                  <c:v>45092</c:v>
                </c:pt>
                <c:pt idx="1652">
                  <c:v>45093</c:v>
                </c:pt>
                <c:pt idx="1653">
                  <c:v>45096</c:v>
                </c:pt>
                <c:pt idx="1654">
                  <c:v>45097</c:v>
                </c:pt>
                <c:pt idx="1655">
                  <c:v>45098</c:v>
                </c:pt>
                <c:pt idx="1656">
                  <c:v>45099</c:v>
                </c:pt>
                <c:pt idx="1657">
                  <c:v>45100</c:v>
                </c:pt>
                <c:pt idx="1658">
                  <c:v>45103</c:v>
                </c:pt>
                <c:pt idx="1659">
                  <c:v>45104</c:v>
                </c:pt>
                <c:pt idx="1660">
                  <c:v>45105</c:v>
                </c:pt>
                <c:pt idx="1661">
                  <c:v>45106</c:v>
                </c:pt>
                <c:pt idx="1662">
                  <c:v>45107</c:v>
                </c:pt>
                <c:pt idx="1663">
                  <c:v>45110</c:v>
                </c:pt>
                <c:pt idx="1664">
                  <c:v>45111</c:v>
                </c:pt>
                <c:pt idx="1665">
                  <c:v>45112</c:v>
                </c:pt>
                <c:pt idx="1666">
                  <c:v>45113</c:v>
                </c:pt>
                <c:pt idx="1667">
                  <c:v>45114</c:v>
                </c:pt>
                <c:pt idx="1668">
                  <c:v>45117</c:v>
                </c:pt>
                <c:pt idx="1669">
                  <c:v>45118</c:v>
                </c:pt>
                <c:pt idx="1670">
                  <c:v>45119</c:v>
                </c:pt>
                <c:pt idx="1671">
                  <c:v>45120</c:v>
                </c:pt>
                <c:pt idx="1672">
                  <c:v>45121</c:v>
                </c:pt>
                <c:pt idx="1673">
                  <c:v>45124</c:v>
                </c:pt>
                <c:pt idx="1674">
                  <c:v>45125</c:v>
                </c:pt>
                <c:pt idx="1675">
                  <c:v>45126</c:v>
                </c:pt>
                <c:pt idx="1676">
                  <c:v>45127</c:v>
                </c:pt>
                <c:pt idx="1677">
                  <c:v>45128</c:v>
                </c:pt>
                <c:pt idx="1678">
                  <c:v>45131</c:v>
                </c:pt>
                <c:pt idx="1679">
                  <c:v>45132</c:v>
                </c:pt>
                <c:pt idx="1680">
                  <c:v>45133</c:v>
                </c:pt>
                <c:pt idx="1681">
                  <c:v>45134</c:v>
                </c:pt>
                <c:pt idx="1682">
                  <c:v>45135</c:v>
                </c:pt>
                <c:pt idx="1683">
                  <c:v>45138</c:v>
                </c:pt>
                <c:pt idx="1684">
                  <c:v>45139</c:v>
                </c:pt>
                <c:pt idx="1685">
                  <c:v>45140</c:v>
                </c:pt>
                <c:pt idx="1686">
                  <c:v>45141</c:v>
                </c:pt>
                <c:pt idx="1687">
                  <c:v>45142</c:v>
                </c:pt>
                <c:pt idx="1688">
                  <c:v>45145</c:v>
                </c:pt>
                <c:pt idx="1689">
                  <c:v>45146</c:v>
                </c:pt>
                <c:pt idx="1690">
                  <c:v>45147</c:v>
                </c:pt>
                <c:pt idx="1691">
                  <c:v>45148</c:v>
                </c:pt>
                <c:pt idx="1692">
                  <c:v>45149</c:v>
                </c:pt>
                <c:pt idx="1693">
                  <c:v>45152</c:v>
                </c:pt>
                <c:pt idx="1694">
                  <c:v>45153</c:v>
                </c:pt>
                <c:pt idx="1695">
                  <c:v>45154</c:v>
                </c:pt>
                <c:pt idx="1696">
                  <c:v>45155</c:v>
                </c:pt>
                <c:pt idx="1697">
                  <c:v>45156</c:v>
                </c:pt>
                <c:pt idx="1698">
                  <c:v>45159</c:v>
                </c:pt>
                <c:pt idx="1699">
                  <c:v>45160</c:v>
                </c:pt>
                <c:pt idx="1700">
                  <c:v>45161</c:v>
                </c:pt>
                <c:pt idx="1701">
                  <c:v>45162</c:v>
                </c:pt>
                <c:pt idx="1702">
                  <c:v>45163</c:v>
                </c:pt>
                <c:pt idx="1703">
                  <c:v>45166</c:v>
                </c:pt>
                <c:pt idx="1704">
                  <c:v>45167</c:v>
                </c:pt>
                <c:pt idx="1705">
                  <c:v>45168</c:v>
                </c:pt>
                <c:pt idx="1706">
                  <c:v>45169</c:v>
                </c:pt>
                <c:pt idx="1707">
                  <c:v>45170</c:v>
                </c:pt>
                <c:pt idx="1708">
                  <c:v>45173</c:v>
                </c:pt>
                <c:pt idx="1709">
                  <c:v>45174</c:v>
                </c:pt>
                <c:pt idx="1710">
                  <c:v>45175</c:v>
                </c:pt>
                <c:pt idx="1711">
                  <c:v>45176</c:v>
                </c:pt>
                <c:pt idx="1712">
                  <c:v>45177</c:v>
                </c:pt>
                <c:pt idx="1713">
                  <c:v>45180</c:v>
                </c:pt>
                <c:pt idx="1714">
                  <c:v>45181</c:v>
                </c:pt>
                <c:pt idx="1715">
                  <c:v>45182</c:v>
                </c:pt>
                <c:pt idx="1716">
                  <c:v>45183</c:v>
                </c:pt>
                <c:pt idx="1717">
                  <c:v>45184</c:v>
                </c:pt>
                <c:pt idx="1718">
                  <c:v>45187</c:v>
                </c:pt>
                <c:pt idx="1719">
                  <c:v>45188</c:v>
                </c:pt>
                <c:pt idx="1720">
                  <c:v>45189</c:v>
                </c:pt>
                <c:pt idx="1721">
                  <c:v>45190</c:v>
                </c:pt>
                <c:pt idx="1722">
                  <c:v>45191</c:v>
                </c:pt>
                <c:pt idx="1723">
                  <c:v>45194</c:v>
                </c:pt>
                <c:pt idx="1724">
                  <c:v>45195</c:v>
                </c:pt>
                <c:pt idx="1725">
                  <c:v>45196</c:v>
                </c:pt>
                <c:pt idx="1726">
                  <c:v>45197</c:v>
                </c:pt>
                <c:pt idx="1727">
                  <c:v>45198</c:v>
                </c:pt>
                <c:pt idx="1728">
                  <c:v>45201</c:v>
                </c:pt>
                <c:pt idx="1729">
                  <c:v>45202</c:v>
                </c:pt>
                <c:pt idx="1730">
                  <c:v>45203</c:v>
                </c:pt>
                <c:pt idx="1731">
                  <c:v>45204</c:v>
                </c:pt>
                <c:pt idx="1732">
                  <c:v>45205</c:v>
                </c:pt>
                <c:pt idx="1733">
                  <c:v>45208</c:v>
                </c:pt>
                <c:pt idx="1734">
                  <c:v>45209</c:v>
                </c:pt>
                <c:pt idx="1735">
                  <c:v>45210</c:v>
                </c:pt>
                <c:pt idx="1736">
                  <c:v>45211</c:v>
                </c:pt>
                <c:pt idx="1737">
                  <c:v>45212</c:v>
                </c:pt>
                <c:pt idx="1738">
                  <c:v>45215</c:v>
                </c:pt>
                <c:pt idx="1739">
                  <c:v>45216</c:v>
                </c:pt>
                <c:pt idx="1740">
                  <c:v>45217</c:v>
                </c:pt>
                <c:pt idx="1741">
                  <c:v>45218</c:v>
                </c:pt>
                <c:pt idx="1742">
                  <c:v>45219</c:v>
                </c:pt>
                <c:pt idx="1743">
                  <c:v>45222</c:v>
                </c:pt>
                <c:pt idx="1744">
                  <c:v>45223</c:v>
                </c:pt>
                <c:pt idx="1745">
                  <c:v>45224</c:v>
                </c:pt>
                <c:pt idx="1746">
                  <c:v>45225</c:v>
                </c:pt>
                <c:pt idx="1747">
                  <c:v>45226</c:v>
                </c:pt>
                <c:pt idx="1748">
                  <c:v>45229</c:v>
                </c:pt>
                <c:pt idx="1749">
                  <c:v>45230</c:v>
                </c:pt>
                <c:pt idx="1750">
                  <c:v>45231</c:v>
                </c:pt>
                <c:pt idx="1751">
                  <c:v>45232</c:v>
                </c:pt>
                <c:pt idx="1752">
                  <c:v>45233</c:v>
                </c:pt>
                <c:pt idx="1753">
                  <c:v>45236</c:v>
                </c:pt>
                <c:pt idx="1754">
                  <c:v>45237</c:v>
                </c:pt>
                <c:pt idx="1755">
                  <c:v>45238</c:v>
                </c:pt>
                <c:pt idx="1756">
                  <c:v>45239</c:v>
                </c:pt>
                <c:pt idx="1757">
                  <c:v>45240</c:v>
                </c:pt>
                <c:pt idx="1758">
                  <c:v>45243</c:v>
                </c:pt>
                <c:pt idx="1759">
                  <c:v>45244</c:v>
                </c:pt>
                <c:pt idx="1760">
                  <c:v>45245</c:v>
                </c:pt>
                <c:pt idx="1761">
                  <c:v>45246</c:v>
                </c:pt>
                <c:pt idx="1762">
                  <c:v>45247</c:v>
                </c:pt>
                <c:pt idx="1763">
                  <c:v>45250</c:v>
                </c:pt>
                <c:pt idx="1764">
                  <c:v>45251</c:v>
                </c:pt>
                <c:pt idx="1765">
                  <c:v>45252</c:v>
                </c:pt>
                <c:pt idx="1766">
                  <c:v>45253</c:v>
                </c:pt>
                <c:pt idx="1767">
                  <c:v>45254</c:v>
                </c:pt>
                <c:pt idx="1768">
                  <c:v>45257</c:v>
                </c:pt>
                <c:pt idx="1769">
                  <c:v>45258</c:v>
                </c:pt>
                <c:pt idx="1770">
                  <c:v>45259</c:v>
                </c:pt>
                <c:pt idx="1771">
                  <c:v>45260</c:v>
                </c:pt>
                <c:pt idx="1772">
                  <c:v>45261</c:v>
                </c:pt>
                <c:pt idx="1773">
                  <c:v>45264</c:v>
                </c:pt>
                <c:pt idx="1774">
                  <c:v>45265</c:v>
                </c:pt>
                <c:pt idx="1775">
                  <c:v>45266</c:v>
                </c:pt>
                <c:pt idx="1776">
                  <c:v>45267</c:v>
                </c:pt>
                <c:pt idx="1777">
                  <c:v>45268</c:v>
                </c:pt>
                <c:pt idx="1778">
                  <c:v>45271</c:v>
                </c:pt>
                <c:pt idx="1779">
                  <c:v>45272</c:v>
                </c:pt>
                <c:pt idx="1780">
                  <c:v>45273</c:v>
                </c:pt>
                <c:pt idx="1781">
                  <c:v>45274</c:v>
                </c:pt>
                <c:pt idx="1782">
                  <c:v>45275</c:v>
                </c:pt>
                <c:pt idx="1783">
                  <c:v>45278</c:v>
                </c:pt>
                <c:pt idx="1784">
                  <c:v>45279</c:v>
                </c:pt>
                <c:pt idx="1785">
                  <c:v>45280</c:v>
                </c:pt>
                <c:pt idx="1786">
                  <c:v>45281</c:v>
                </c:pt>
                <c:pt idx="1787">
                  <c:v>45282</c:v>
                </c:pt>
                <c:pt idx="1788">
                  <c:v>45285</c:v>
                </c:pt>
                <c:pt idx="1789">
                  <c:v>45286</c:v>
                </c:pt>
                <c:pt idx="1790">
                  <c:v>45287</c:v>
                </c:pt>
                <c:pt idx="1791">
                  <c:v>45288</c:v>
                </c:pt>
                <c:pt idx="1792">
                  <c:v>45289</c:v>
                </c:pt>
                <c:pt idx="1793">
                  <c:v>45293</c:v>
                </c:pt>
                <c:pt idx="1794">
                  <c:v>45294</c:v>
                </c:pt>
                <c:pt idx="1795">
                  <c:v>45295</c:v>
                </c:pt>
                <c:pt idx="1796">
                  <c:v>45296</c:v>
                </c:pt>
                <c:pt idx="1797">
                  <c:v>45299</c:v>
                </c:pt>
                <c:pt idx="1798">
                  <c:v>45300</c:v>
                </c:pt>
                <c:pt idx="1799">
                  <c:v>45301</c:v>
                </c:pt>
                <c:pt idx="1800">
                  <c:v>45302</c:v>
                </c:pt>
                <c:pt idx="1801">
                  <c:v>45303</c:v>
                </c:pt>
                <c:pt idx="1802">
                  <c:v>45306</c:v>
                </c:pt>
                <c:pt idx="1803">
                  <c:v>45307</c:v>
                </c:pt>
                <c:pt idx="1804">
                  <c:v>45308</c:v>
                </c:pt>
                <c:pt idx="1805">
                  <c:v>45309</c:v>
                </c:pt>
                <c:pt idx="1806">
                  <c:v>45310</c:v>
                </c:pt>
                <c:pt idx="1807">
                  <c:v>45313</c:v>
                </c:pt>
                <c:pt idx="1808">
                  <c:v>45314</c:v>
                </c:pt>
                <c:pt idx="1809">
                  <c:v>45315</c:v>
                </c:pt>
                <c:pt idx="1810">
                  <c:v>45316</c:v>
                </c:pt>
                <c:pt idx="1811">
                  <c:v>45317</c:v>
                </c:pt>
                <c:pt idx="1812">
                  <c:v>45320</c:v>
                </c:pt>
                <c:pt idx="1813">
                  <c:v>45321</c:v>
                </c:pt>
                <c:pt idx="1814">
                  <c:v>45322</c:v>
                </c:pt>
                <c:pt idx="1815">
                  <c:v>45323</c:v>
                </c:pt>
                <c:pt idx="1816">
                  <c:v>45324</c:v>
                </c:pt>
                <c:pt idx="1817">
                  <c:v>45327</c:v>
                </c:pt>
                <c:pt idx="1818">
                  <c:v>45328</c:v>
                </c:pt>
                <c:pt idx="1819">
                  <c:v>45329</c:v>
                </c:pt>
                <c:pt idx="1820">
                  <c:v>45330</c:v>
                </c:pt>
                <c:pt idx="1821">
                  <c:v>45331</c:v>
                </c:pt>
                <c:pt idx="1822">
                  <c:v>45334</c:v>
                </c:pt>
                <c:pt idx="1823">
                  <c:v>45335</c:v>
                </c:pt>
                <c:pt idx="1824">
                  <c:v>45336</c:v>
                </c:pt>
                <c:pt idx="1825">
                  <c:v>45337</c:v>
                </c:pt>
                <c:pt idx="1826">
                  <c:v>45338</c:v>
                </c:pt>
                <c:pt idx="1827">
                  <c:v>45341</c:v>
                </c:pt>
                <c:pt idx="1828">
                  <c:v>45342</c:v>
                </c:pt>
                <c:pt idx="1829">
                  <c:v>45343</c:v>
                </c:pt>
                <c:pt idx="1830">
                  <c:v>45344</c:v>
                </c:pt>
                <c:pt idx="1831">
                  <c:v>45345</c:v>
                </c:pt>
                <c:pt idx="1832">
                  <c:v>45348</c:v>
                </c:pt>
                <c:pt idx="1833">
                  <c:v>45349</c:v>
                </c:pt>
                <c:pt idx="1834">
                  <c:v>45350</c:v>
                </c:pt>
                <c:pt idx="1835">
                  <c:v>45351</c:v>
                </c:pt>
                <c:pt idx="1836">
                  <c:v>45352</c:v>
                </c:pt>
                <c:pt idx="1837">
                  <c:v>45355</c:v>
                </c:pt>
                <c:pt idx="1838">
                  <c:v>45356</c:v>
                </c:pt>
                <c:pt idx="1839">
                  <c:v>45357</c:v>
                </c:pt>
                <c:pt idx="1840">
                  <c:v>45358</c:v>
                </c:pt>
                <c:pt idx="1841">
                  <c:v>45359</c:v>
                </c:pt>
                <c:pt idx="1842">
                  <c:v>45362</c:v>
                </c:pt>
                <c:pt idx="1843">
                  <c:v>45363</c:v>
                </c:pt>
                <c:pt idx="1844">
                  <c:v>45364</c:v>
                </c:pt>
                <c:pt idx="1845">
                  <c:v>45365</c:v>
                </c:pt>
                <c:pt idx="1846">
                  <c:v>45366</c:v>
                </c:pt>
                <c:pt idx="1847">
                  <c:v>45369</c:v>
                </c:pt>
                <c:pt idx="1848">
                  <c:v>45370</c:v>
                </c:pt>
                <c:pt idx="1849">
                  <c:v>45371</c:v>
                </c:pt>
                <c:pt idx="1850">
                  <c:v>45372</c:v>
                </c:pt>
                <c:pt idx="1851">
                  <c:v>45373</c:v>
                </c:pt>
                <c:pt idx="1852">
                  <c:v>45376</c:v>
                </c:pt>
                <c:pt idx="1853">
                  <c:v>45377</c:v>
                </c:pt>
                <c:pt idx="1854">
                  <c:v>45378</c:v>
                </c:pt>
                <c:pt idx="1855">
                  <c:v>45379</c:v>
                </c:pt>
                <c:pt idx="1856">
                  <c:v>45380</c:v>
                </c:pt>
                <c:pt idx="1857">
                  <c:v>45383</c:v>
                </c:pt>
                <c:pt idx="1858">
                  <c:v>45384</c:v>
                </c:pt>
                <c:pt idx="1859">
                  <c:v>45385</c:v>
                </c:pt>
                <c:pt idx="1860">
                  <c:v>45386</c:v>
                </c:pt>
                <c:pt idx="1861">
                  <c:v>45387</c:v>
                </c:pt>
                <c:pt idx="1862">
                  <c:v>45390</c:v>
                </c:pt>
                <c:pt idx="1863">
                  <c:v>45391</c:v>
                </c:pt>
                <c:pt idx="1864">
                  <c:v>45392</c:v>
                </c:pt>
                <c:pt idx="1865">
                  <c:v>45393</c:v>
                </c:pt>
                <c:pt idx="1866">
                  <c:v>45394</c:v>
                </c:pt>
                <c:pt idx="1867">
                  <c:v>45397</c:v>
                </c:pt>
                <c:pt idx="1868">
                  <c:v>45398</c:v>
                </c:pt>
                <c:pt idx="1869">
                  <c:v>45399</c:v>
                </c:pt>
                <c:pt idx="1870">
                  <c:v>45400</c:v>
                </c:pt>
                <c:pt idx="1871">
                  <c:v>45401</c:v>
                </c:pt>
                <c:pt idx="1872">
                  <c:v>45404</c:v>
                </c:pt>
                <c:pt idx="1873">
                  <c:v>45405</c:v>
                </c:pt>
                <c:pt idx="1874">
                  <c:v>45406</c:v>
                </c:pt>
                <c:pt idx="1875">
                  <c:v>45407</c:v>
                </c:pt>
                <c:pt idx="1876">
                  <c:v>45408</c:v>
                </c:pt>
                <c:pt idx="1877">
                  <c:v>45411</c:v>
                </c:pt>
                <c:pt idx="1878">
                  <c:v>45412</c:v>
                </c:pt>
                <c:pt idx="1879">
                  <c:v>45413</c:v>
                </c:pt>
                <c:pt idx="1880">
                  <c:v>45414</c:v>
                </c:pt>
                <c:pt idx="1881">
                  <c:v>45415</c:v>
                </c:pt>
                <c:pt idx="1882">
                  <c:v>45418</c:v>
                </c:pt>
                <c:pt idx="1883">
                  <c:v>45419</c:v>
                </c:pt>
                <c:pt idx="1884">
                  <c:v>45420</c:v>
                </c:pt>
                <c:pt idx="1885">
                  <c:v>45421</c:v>
                </c:pt>
                <c:pt idx="1886">
                  <c:v>45422</c:v>
                </c:pt>
                <c:pt idx="1887">
                  <c:v>45425</c:v>
                </c:pt>
                <c:pt idx="1888">
                  <c:v>45426</c:v>
                </c:pt>
                <c:pt idx="1889">
                  <c:v>45427</c:v>
                </c:pt>
                <c:pt idx="1890">
                  <c:v>45428</c:v>
                </c:pt>
                <c:pt idx="1891">
                  <c:v>45429</c:v>
                </c:pt>
                <c:pt idx="1892">
                  <c:v>45432</c:v>
                </c:pt>
                <c:pt idx="1893">
                  <c:v>45433</c:v>
                </c:pt>
                <c:pt idx="1894">
                  <c:v>45434</c:v>
                </c:pt>
                <c:pt idx="1895">
                  <c:v>45435</c:v>
                </c:pt>
                <c:pt idx="1896">
                  <c:v>45436</c:v>
                </c:pt>
                <c:pt idx="1897">
                  <c:v>45439</c:v>
                </c:pt>
                <c:pt idx="1898">
                  <c:v>45440</c:v>
                </c:pt>
                <c:pt idx="1899">
                  <c:v>45441</c:v>
                </c:pt>
                <c:pt idx="1900">
                  <c:v>45442</c:v>
                </c:pt>
                <c:pt idx="1901">
                  <c:v>45443</c:v>
                </c:pt>
                <c:pt idx="1902">
                  <c:v>45446</c:v>
                </c:pt>
                <c:pt idx="1903">
                  <c:v>45447</c:v>
                </c:pt>
                <c:pt idx="1904">
                  <c:v>45448</c:v>
                </c:pt>
                <c:pt idx="1905">
                  <c:v>45449</c:v>
                </c:pt>
                <c:pt idx="1906">
                  <c:v>45450</c:v>
                </c:pt>
                <c:pt idx="1907">
                  <c:v>45453</c:v>
                </c:pt>
                <c:pt idx="1908">
                  <c:v>45454</c:v>
                </c:pt>
                <c:pt idx="1909">
                  <c:v>45455</c:v>
                </c:pt>
                <c:pt idx="1910">
                  <c:v>45456</c:v>
                </c:pt>
                <c:pt idx="1911">
                  <c:v>45457</c:v>
                </c:pt>
                <c:pt idx="1912">
                  <c:v>45460</c:v>
                </c:pt>
                <c:pt idx="1913">
                  <c:v>45461</c:v>
                </c:pt>
                <c:pt idx="1914">
                  <c:v>45462</c:v>
                </c:pt>
                <c:pt idx="1915">
                  <c:v>45463</c:v>
                </c:pt>
                <c:pt idx="1916">
                  <c:v>45464</c:v>
                </c:pt>
                <c:pt idx="1917">
                  <c:v>45467</c:v>
                </c:pt>
                <c:pt idx="1918">
                  <c:v>45468</c:v>
                </c:pt>
                <c:pt idx="1919">
                  <c:v>45469</c:v>
                </c:pt>
                <c:pt idx="1920">
                  <c:v>45470</c:v>
                </c:pt>
                <c:pt idx="1921">
                  <c:v>45471</c:v>
                </c:pt>
                <c:pt idx="1922">
                  <c:v>45474</c:v>
                </c:pt>
                <c:pt idx="1923">
                  <c:v>45475</c:v>
                </c:pt>
                <c:pt idx="1924">
                  <c:v>45476</c:v>
                </c:pt>
                <c:pt idx="1925">
                  <c:v>45477</c:v>
                </c:pt>
                <c:pt idx="1926">
                  <c:v>45478</c:v>
                </c:pt>
                <c:pt idx="1927">
                  <c:v>45481</c:v>
                </c:pt>
                <c:pt idx="1928">
                  <c:v>45482</c:v>
                </c:pt>
                <c:pt idx="1929">
                  <c:v>45483</c:v>
                </c:pt>
                <c:pt idx="1930">
                  <c:v>45484</c:v>
                </c:pt>
                <c:pt idx="1931">
                  <c:v>45485</c:v>
                </c:pt>
                <c:pt idx="1932">
                  <c:v>45488</c:v>
                </c:pt>
                <c:pt idx="1933">
                  <c:v>45489</c:v>
                </c:pt>
                <c:pt idx="1934">
                  <c:v>45490</c:v>
                </c:pt>
                <c:pt idx="1935">
                  <c:v>45491</c:v>
                </c:pt>
                <c:pt idx="1936">
                  <c:v>45492</c:v>
                </c:pt>
                <c:pt idx="1937">
                  <c:v>45495</c:v>
                </c:pt>
                <c:pt idx="1938">
                  <c:v>45496</c:v>
                </c:pt>
                <c:pt idx="1939">
                  <c:v>45497</c:v>
                </c:pt>
                <c:pt idx="1940">
                  <c:v>45498</c:v>
                </c:pt>
                <c:pt idx="1941">
                  <c:v>45499</c:v>
                </c:pt>
                <c:pt idx="1942">
                  <c:v>45502</c:v>
                </c:pt>
                <c:pt idx="1943">
                  <c:v>45503</c:v>
                </c:pt>
                <c:pt idx="1944">
                  <c:v>45504</c:v>
                </c:pt>
                <c:pt idx="1945">
                  <c:v>45505</c:v>
                </c:pt>
                <c:pt idx="1946">
                  <c:v>45506</c:v>
                </c:pt>
                <c:pt idx="1947">
                  <c:v>45509</c:v>
                </c:pt>
                <c:pt idx="1948">
                  <c:v>45510</c:v>
                </c:pt>
                <c:pt idx="1949">
                  <c:v>45511</c:v>
                </c:pt>
                <c:pt idx="1950">
                  <c:v>45512</c:v>
                </c:pt>
                <c:pt idx="1951">
                  <c:v>45513</c:v>
                </c:pt>
                <c:pt idx="1952">
                  <c:v>45516</c:v>
                </c:pt>
                <c:pt idx="1953">
                  <c:v>45517</c:v>
                </c:pt>
                <c:pt idx="1954">
                  <c:v>45518</c:v>
                </c:pt>
                <c:pt idx="1955">
                  <c:v>45519</c:v>
                </c:pt>
                <c:pt idx="1956">
                  <c:v>45520</c:v>
                </c:pt>
                <c:pt idx="1957">
                  <c:v>45523</c:v>
                </c:pt>
                <c:pt idx="1958">
                  <c:v>45524</c:v>
                </c:pt>
                <c:pt idx="1959">
                  <c:v>45525</c:v>
                </c:pt>
                <c:pt idx="1960">
                  <c:v>45526</c:v>
                </c:pt>
                <c:pt idx="1961">
                  <c:v>45527</c:v>
                </c:pt>
                <c:pt idx="1962">
                  <c:v>45530</c:v>
                </c:pt>
                <c:pt idx="1963">
                  <c:v>45531</c:v>
                </c:pt>
                <c:pt idx="1964">
                  <c:v>45532</c:v>
                </c:pt>
                <c:pt idx="1965">
                  <c:v>45533</c:v>
                </c:pt>
                <c:pt idx="1966">
                  <c:v>45534</c:v>
                </c:pt>
                <c:pt idx="1967">
                  <c:v>45537</c:v>
                </c:pt>
                <c:pt idx="1968">
                  <c:v>45538</c:v>
                </c:pt>
                <c:pt idx="1969">
                  <c:v>45539</c:v>
                </c:pt>
                <c:pt idx="1970">
                  <c:v>45540</c:v>
                </c:pt>
                <c:pt idx="1971">
                  <c:v>45541</c:v>
                </c:pt>
                <c:pt idx="1972">
                  <c:v>45544</c:v>
                </c:pt>
                <c:pt idx="1973">
                  <c:v>45545</c:v>
                </c:pt>
                <c:pt idx="1974">
                  <c:v>45546</c:v>
                </c:pt>
                <c:pt idx="1975">
                  <c:v>45547</c:v>
                </c:pt>
                <c:pt idx="1976">
                  <c:v>45548</c:v>
                </c:pt>
                <c:pt idx="1977">
                  <c:v>45551</c:v>
                </c:pt>
                <c:pt idx="1978">
                  <c:v>45552</c:v>
                </c:pt>
                <c:pt idx="1979">
                  <c:v>45553</c:v>
                </c:pt>
                <c:pt idx="1980">
                  <c:v>45554</c:v>
                </c:pt>
                <c:pt idx="1981">
                  <c:v>45555</c:v>
                </c:pt>
                <c:pt idx="1982">
                  <c:v>45558</c:v>
                </c:pt>
                <c:pt idx="1983">
                  <c:v>45559</c:v>
                </c:pt>
                <c:pt idx="1984">
                  <c:v>45560</c:v>
                </c:pt>
                <c:pt idx="1985">
                  <c:v>45561</c:v>
                </c:pt>
                <c:pt idx="1986">
                  <c:v>45562</c:v>
                </c:pt>
                <c:pt idx="1987">
                  <c:v>45565</c:v>
                </c:pt>
                <c:pt idx="1988">
                  <c:v>45566</c:v>
                </c:pt>
                <c:pt idx="1989">
                  <c:v>45567</c:v>
                </c:pt>
                <c:pt idx="1990">
                  <c:v>45568</c:v>
                </c:pt>
                <c:pt idx="1991">
                  <c:v>45569</c:v>
                </c:pt>
                <c:pt idx="1992">
                  <c:v>45572</c:v>
                </c:pt>
                <c:pt idx="1993">
                  <c:v>45573</c:v>
                </c:pt>
                <c:pt idx="1994">
                  <c:v>45574</c:v>
                </c:pt>
                <c:pt idx="1995">
                  <c:v>45575</c:v>
                </c:pt>
                <c:pt idx="1996">
                  <c:v>45576</c:v>
                </c:pt>
                <c:pt idx="1997">
                  <c:v>45579</c:v>
                </c:pt>
                <c:pt idx="1998">
                  <c:v>45580</c:v>
                </c:pt>
                <c:pt idx="1999">
                  <c:v>45581</c:v>
                </c:pt>
                <c:pt idx="2000">
                  <c:v>45582</c:v>
                </c:pt>
                <c:pt idx="2001">
                  <c:v>45583</c:v>
                </c:pt>
                <c:pt idx="2002">
                  <c:v>45586</c:v>
                </c:pt>
                <c:pt idx="2003">
                  <c:v>45587</c:v>
                </c:pt>
                <c:pt idx="2004">
                  <c:v>45588</c:v>
                </c:pt>
                <c:pt idx="2005">
                  <c:v>45589</c:v>
                </c:pt>
                <c:pt idx="2006">
                  <c:v>45590</c:v>
                </c:pt>
                <c:pt idx="2007">
                  <c:v>45593</c:v>
                </c:pt>
                <c:pt idx="2008">
                  <c:v>45594</c:v>
                </c:pt>
                <c:pt idx="2009">
                  <c:v>45595</c:v>
                </c:pt>
                <c:pt idx="2010">
                  <c:v>45596</c:v>
                </c:pt>
                <c:pt idx="2011">
                  <c:v>45597</c:v>
                </c:pt>
                <c:pt idx="2012">
                  <c:v>45600</c:v>
                </c:pt>
                <c:pt idx="2013">
                  <c:v>45601</c:v>
                </c:pt>
                <c:pt idx="2014">
                  <c:v>45602</c:v>
                </c:pt>
                <c:pt idx="2015">
                  <c:v>45603</c:v>
                </c:pt>
                <c:pt idx="2016">
                  <c:v>45604</c:v>
                </c:pt>
                <c:pt idx="2017">
                  <c:v>45607</c:v>
                </c:pt>
                <c:pt idx="2018">
                  <c:v>45608</c:v>
                </c:pt>
                <c:pt idx="2019">
                  <c:v>45609</c:v>
                </c:pt>
                <c:pt idx="2020">
                  <c:v>45610</c:v>
                </c:pt>
                <c:pt idx="2021">
                  <c:v>45611</c:v>
                </c:pt>
                <c:pt idx="2022">
                  <c:v>45614</c:v>
                </c:pt>
                <c:pt idx="2023">
                  <c:v>45615</c:v>
                </c:pt>
                <c:pt idx="2024">
                  <c:v>45616</c:v>
                </c:pt>
                <c:pt idx="2025">
                  <c:v>45617</c:v>
                </c:pt>
                <c:pt idx="2026">
                  <c:v>45618</c:v>
                </c:pt>
                <c:pt idx="2027">
                  <c:v>45621</c:v>
                </c:pt>
                <c:pt idx="2028">
                  <c:v>45622</c:v>
                </c:pt>
                <c:pt idx="2029">
                  <c:v>45623</c:v>
                </c:pt>
                <c:pt idx="2030">
                  <c:v>45624</c:v>
                </c:pt>
                <c:pt idx="2031">
                  <c:v>45625</c:v>
                </c:pt>
                <c:pt idx="2032">
                  <c:v>45628</c:v>
                </c:pt>
                <c:pt idx="2033">
                  <c:v>45629</c:v>
                </c:pt>
                <c:pt idx="2034">
                  <c:v>45630</c:v>
                </c:pt>
                <c:pt idx="2035">
                  <c:v>45631</c:v>
                </c:pt>
                <c:pt idx="2036">
                  <c:v>45632</c:v>
                </c:pt>
                <c:pt idx="2037">
                  <c:v>45635</c:v>
                </c:pt>
                <c:pt idx="2038">
                  <c:v>45636</c:v>
                </c:pt>
                <c:pt idx="2039">
                  <c:v>45637</c:v>
                </c:pt>
                <c:pt idx="2040">
                  <c:v>45638</c:v>
                </c:pt>
                <c:pt idx="2041">
                  <c:v>45639</c:v>
                </c:pt>
                <c:pt idx="2042">
                  <c:v>45642</c:v>
                </c:pt>
                <c:pt idx="2043">
                  <c:v>45643</c:v>
                </c:pt>
                <c:pt idx="2044">
                  <c:v>45644</c:v>
                </c:pt>
                <c:pt idx="2045">
                  <c:v>45645</c:v>
                </c:pt>
                <c:pt idx="2046">
                  <c:v>45646</c:v>
                </c:pt>
                <c:pt idx="2047">
                  <c:v>45649</c:v>
                </c:pt>
                <c:pt idx="2048">
                  <c:v>45650</c:v>
                </c:pt>
                <c:pt idx="2049">
                  <c:v>45651</c:v>
                </c:pt>
                <c:pt idx="2050">
                  <c:v>45652</c:v>
                </c:pt>
                <c:pt idx="2051">
                  <c:v>45653</c:v>
                </c:pt>
                <c:pt idx="2052">
                  <c:v>45656</c:v>
                </c:pt>
                <c:pt idx="2053">
                  <c:v>45657</c:v>
                </c:pt>
                <c:pt idx="2054">
                  <c:v>45659</c:v>
                </c:pt>
                <c:pt idx="2055">
                  <c:v>45660</c:v>
                </c:pt>
                <c:pt idx="2056">
                  <c:v>45663</c:v>
                </c:pt>
                <c:pt idx="2057">
                  <c:v>45664</c:v>
                </c:pt>
                <c:pt idx="2058">
                  <c:v>45665</c:v>
                </c:pt>
                <c:pt idx="2059">
                  <c:v>45666</c:v>
                </c:pt>
                <c:pt idx="2060">
                  <c:v>45667</c:v>
                </c:pt>
                <c:pt idx="2061">
                  <c:v>45670</c:v>
                </c:pt>
                <c:pt idx="2062">
                  <c:v>45671</c:v>
                </c:pt>
                <c:pt idx="2063">
                  <c:v>45672</c:v>
                </c:pt>
                <c:pt idx="2064">
                  <c:v>45673</c:v>
                </c:pt>
                <c:pt idx="2065">
                  <c:v>45674</c:v>
                </c:pt>
                <c:pt idx="2066">
                  <c:v>45677</c:v>
                </c:pt>
                <c:pt idx="2067">
                  <c:v>45678</c:v>
                </c:pt>
                <c:pt idx="2068">
                  <c:v>45679</c:v>
                </c:pt>
                <c:pt idx="2069">
                  <c:v>45680</c:v>
                </c:pt>
                <c:pt idx="2070">
                  <c:v>45681</c:v>
                </c:pt>
                <c:pt idx="2071">
                  <c:v>45684</c:v>
                </c:pt>
                <c:pt idx="2072">
                  <c:v>45685</c:v>
                </c:pt>
                <c:pt idx="2073">
                  <c:v>45686</c:v>
                </c:pt>
                <c:pt idx="2074">
                  <c:v>45687</c:v>
                </c:pt>
                <c:pt idx="2075">
                  <c:v>45688</c:v>
                </c:pt>
                <c:pt idx="2076">
                  <c:v>45691</c:v>
                </c:pt>
                <c:pt idx="2077">
                  <c:v>45692</c:v>
                </c:pt>
                <c:pt idx="2078">
                  <c:v>45693</c:v>
                </c:pt>
                <c:pt idx="2079">
                  <c:v>45694</c:v>
                </c:pt>
                <c:pt idx="2080">
                  <c:v>45695</c:v>
                </c:pt>
                <c:pt idx="2081">
                  <c:v>45698</c:v>
                </c:pt>
                <c:pt idx="2082">
                  <c:v>45699</c:v>
                </c:pt>
                <c:pt idx="2083">
                  <c:v>45700</c:v>
                </c:pt>
                <c:pt idx="2084">
                  <c:v>45701</c:v>
                </c:pt>
                <c:pt idx="2085">
                  <c:v>45702</c:v>
                </c:pt>
                <c:pt idx="2086">
                  <c:v>45705</c:v>
                </c:pt>
                <c:pt idx="2087">
                  <c:v>45706</c:v>
                </c:pt>
                <c:pt idx="2088">
                  <c:v>45707</c:v>
                </c:pt>
                <c:pt idx="2089">
                  <c:v>45708</c:v>
                </c:pt>
                <c:pt idx="2090">
                  <c:v>45709</c:v>
                </c:pt>
                <c:pt idx="2091">
                  <c:v>45712</c:v>
                </c:pt>
                <c:pt idx="2092">
                  <c:v>45713</c:v>
                </c:pt>
                <c:pt idx="2093">
                  <c:v>45714</c:v>
                </c:pt>
                <c:pt idx="2094">
                  <c:v>45715</c:v>
                </c:pt>
                <c:pt idx="2095">
                  <c:v>45716</c:v>
                </c:pt>
                <c:pt idx="2096">
                  <c:v>45719</c:v>
                </c:pt>
                <c:pt idx="2097">
                  <c:v>45720</c:v>
                </c:pt>
                <c:pt idx="2098">
                  <c:v>45721</c:v>
                </c:pt>
                <c:pt idx="2099">
                  <c:v>45722</c:v>
                </c:pt>
                <c:pt idx="2100">
                  <c:v>45723</c:v>
                </c:pt>
                <c:pt idx="2101">
                  <c:v>45726</c:v>
                </c:pt>
                <c:pt idx="2102">
                  <c:v>45727</c:v>
                </c:pt>
                <c:pt idx="2103">
                  <c:v>45728</c:v>
                </c:pt>
                <c:pt idx="2104">
                  <c:v>45729</c:v>
                </c:pt>
                <c:pt idx="2105">
                  <c:v>45730</c:v>
                </c:pt>
                <c:pt idx="2106">
                  <c:v>45733</c:v>
                </c:pt>
                <c:pt idx="2107">
                  <c:v>45734</c:v>
                </c:pt>
                <c:pt idx="2108">
                  <c:v>45735</c:v>
                </c:pt>
                <c:pt idx="2109">
                  <c:v>45736</c:v>
                </c:pt>
                <c:pt idx="2110">
                  <c:v>45737</c:v>
                </c:pt>
                <c:pt idx="2111">
                  <c:v>45740</c:v>
                </c:pt>
                <c:pt idx="2112">
                  <c:v>45741</c:v>
                </c:pt>
                <c:pt idx="2113">
                  <c:v>45742</c:v>
                </c:pt>
                <c:pt idx="2114">
                  <c:v>45743</c:v>
                </c:pt>
                <c:pt idx="2115">
                  <c:v>45744</c:v>
                </c:pt>
                <c:pt idx="2116">
                  <c:v>45747</c:v>
                </c:pt>
                <c:pt idx="2117">
                  <c:v>45748</c:v>
                </c:pt>
                <c:pt idx="2118">
                  <c:v>45749</c:v>
                </c:pt>
                <c:pt idx="2119">
                  <c:v>45750</c:v>
                </c:pt>
                <c:pt idx="2120">
                  <c:v>45751</c:v>
                </c:pt>
                <c:pt idx="2121">
                  <c:v>45754</c:v>
                </c:pt>
                <c:pt idx="2122">
                  <c:v>45755</c:v>
                </c:pt>
                <c:pt idx="2123">
                  <c:v>45756</c:v>
                </c:pt>
                <c:pt idx="2124">
                  <c:v>45757</c:v>
                </c:pt>
                <c:pt idx="2125">
                  <c:v>45758</c:v>
                </c:pt>
                <c:pt idx="2126">
                  <c:v>45761</c:v>
                </c:pt>
                <c:pt idx="2127">
                  <c:v>45762</c:v>
                </c:pt>
                <c:pt idx="2128">
                  <c:v>45763</c:v>
                </c:pt>
                <c:pt idx="2129">
                  <c:v>45764</c:v>
                </c:pt>
                <c:pt idx="2130">
                  <c:v>45765</c:v>
                </c:pt>
                <c:pt idx="2131">
                  <c:v>45768</c:v>
                </c:pt>
                <c:pt idx="2132">
                  <c:v>45769</c:v>
                </c:pt>
                <c:pt idx="2133">
                  <c:v>45770</c:v>
                </c:pt>
                <c:pt idx="2134">
                  <c:v>45771</c:v>
                </c:pt>
                <c:pt idx="2135">
                  <c:v>45772</c:v>
                </c:pt>
                <c:pt idx="2136">
                  <c:v>45775</c:v>
                </c:pt>
                <c:pt idx="2137">
                  <c:v>45776</c:v>
                </c:pt>
                <c:pt idx="2138">
                  <c:v>45777</c:v>
                </c:pt>
                <c:pt idx="2139">
                  <c:v>45778</c:v>
                </c:pt>
                <c:pt idx="2140">
                  <c:v>45779</c:v>
                </c:pt>
                <c:pt idx="2141">
                  <c:v>45782</c:v>
                </c:pt>
                <c:pt idx="2142">
                  <c:v>45783</c:v>
                </c:pt>
                <c:pt idx="2143">
                  <c:v>45784</c:v>
                </c:pt>
                <c:pt idx="2144">
                  <c:v>45785</c:v>
                </c:pt>
                <c:pt idx="2145">
                  <c:v>45786</c:v>
                </c:pt>
                <c:pt idx="2146">
                  <c:v>45789</c:v>
                </c:pt>
                <c:pt idx="2147">
                  <c:v>45790</c:v>
                </c:pt>
                <c:pt idx="2148">
                  <c:v>45791</c:v>
                </c:pt>
                <c:pt idx="2149">
                  <c:v>45792</c:v>
                </c:pt>
                <c:pt idx="2150">
                  <c:v>45793</c:v>
                </c:pt>
                <c:pt idx="2151">
                  <c:v>45796</c:v>
                </c:pt>
                <c:pt idx="2152">
                  <c:v>45797</c:v>
                </c:pt>
                <c:pt idx="2153">
                  <c:v>45798</c:v>
                </c:pt>
                <c:pt idx="2154">
                  <c:v>45799</c:v>
                </c:pt>
                <c:pt idx="2155">
                  <c:v>45800</c:v>
                </c:pt>
                <c:pt idx="2156">
                  <c:v>45803</c:v>
                </c:pt>
                <c:pt idx="2157">
                  <c:v>45804</c:v>
                </c:pt>
                <c:pt idx="2158">
                  <c:v>45805</c:v>
                </c:pt>
                <c:pt idx="2159">
                  <c:v>45806</c:v>
                </c:pt>
                <c:pt idx="2160">
                  <c:v>45807</c:v>
                </c:pt>
                <c:pt idx="2161">
                  <c:v>45810</c:v>
                </c:pt>
                <c:pt idx="2162">
                  <c:v>45811</c:v>
                </c:pt>
                <c:pt idx="2163">
                  <c:v>45812</c:v>
                </c:pt>
                <c:pt idx="2164">
                  <c:v>45813</c:v>
                </c:pt>
                <c:pt idx="2165">
                  <c:v>45814</c:v>
                </c:pt>
                <c:pt idx="2166">
                  <c:v>45817</c:v>
                </c:pt>
                <c:pt idx="2167">
                  <c:v>45818</c:v>
                </c:pt>
                <c:pt idx="2168">
                  <c:v>45819</c:v>
                </c:pt>
                <c:pt idx="2169">
                  <c:v>45820</c:v>
                </c:pt>
                <c:pt idx="2170">
                  <c:v>45821</c:v>
                </c:pt>
                <c:pt idx="2171">
                  <c:v>45824</c:v>
                </c:pt>
                <c:pt idx="2172">
                  <c:v>45825</c:v>
                </c:pt>
                <c:pt idx="2173">
                  <c:v>45826</c:v>
                </c:pt>
                <c:pt idx="2174">
                  <c:v>45827</c:v>
                </c:pt>
                <c:pt idx="2175">
                  <c:v>45828</c:v>
                </c:pt>
                <c:pt idx="2176">
                  <c:v>45831</c:v>
                </c:pt>
                <c:pt idx="2177">
                  <c:v>45832</c:v>
                </c:pt>
                <c:pt idx="2178">
                  <c:v>45833</c:v>
                </c:pt>
                <c:pt idx="2179">
                  <c:v>45834</c:v>
                </c:pt>
                <c:pt idx="2180">
                  <c:v>45835</c:v>
                </c:pt>
                <c:pt idx="2181">
                  <c:v>45838</c:v>
                </c:pt>
                <c:pt idx="2182">
                  <c:v>45839</c:v>
                </c:pt>
                <c:pt idx="2183">
                  <c:v>45840</c:v>
                </c:pt>
                <c:pt idx="2184">
                  <c:v>45841</c:v>
                </c:pt>
                <c:pt idx="2185">
                  <c:v>45842</c:v>
                </c:pt>
                <c:pt idx="2186">
                  <c:v>45845</c:v>
                </c:pt>
                <c:pt idx="2187">
                  <c:v>45846</c:v>
                </c:pt>
                <c:pt idx="2188">
                  <c:v>45847</c:v>
                </c:pt>
                <c:pt idx="2189">
                  <c:v>45848</c:v>
                </c:pt>
                <c:pt idx="2190">
                  <c:v>45849</c:v>
                </c:pt>
                <c:pt idx="2191">
                  <c:v>45852</c:v>
                </c:pt>
                <c:pt idx="2192">
                  <c:v>45853</c:v>
                </c:pt>
                <c:pt idx="2193">
                  <c:v>45854</c:v>
                </c:pt>
                <c:pt idx="2194">
                  <c:v>45855</c:v>
                </c:pt>
                <c:pt idx="2195">
                  <c:v>45856</c:v>
                </c:pt>
                <c:pt idx="2196">
                  <c:v>45859</c:v>
                </c:pt>
                <c:pt idx="2197">
                  <c:v>45860</c:v>
                </c:pt>
                <c:pt idx="2198">
                  <c:v>45861</c:v>
                </c:pt>
                <c:pt idx="2199">
                  <c:v>45862</c:v>
                </c:pt>
                <c:pt idx="2200">
                  <c:v>45863</c:v>
                </c:pt>
                <c:pt idx="2201">
                  <c:v>45866</c:v>
                </c:pt>
                <c:pt idx="2202">
                  <c:v>45867</c:v>
                </c:pt>
                <c:pt idx="2203">
                  <c:v>45868</c:v>
                </c:pt>
                <c:pt idx="2204">
                  <c:v>45869</c:v>
                </c:pt>
                <c:pt idx="2205">
                  <c:v>45870</c:v>
                </c:pt>
                <c:pt idx="2206">
                  <c:v>45873</c:v>
                </c:pt>
                <c:pt idx="2207">
                  <c:v>45874</c:v>
                </c:pt>
                <c:pt idx="2208">
                  <c:v>45875</c:v>
                </c:pt>
                <c:pt idx="2209">
                  <c:v>45876</c:v>
                </c:pt>
                <c:pt idx="2210">
                  <c:v>45877</c:v>
                </c:pt>
                <c:pt idx="2211">
                  <c:v>45880</c:v>
                </c:pt>
                <c:pt idx="2212">
                  <c:v>45881</c:v>
                </c:pt>
                <c:pt idx="2213">
                  <c:v>45882</c:v>
                </c:pt>
                <c:pt idx="2214">
                  <c:v>45883</c:v>
                </c:pt>
                <c:pt idx="2215">
                  <c:v>45884</c:v>
                </c:pt>
                <c:pt idx="2216">
                  <c:v>45887</c:v>
                </c:pt>
                <c:pt idx="2217">
                  <c:v>45888</c:v>
                </c:pt>
                <c:pt idx="2218">
                  <c:v>45889</c:v>
                </c:pt>
                <c:pt idx="2219">
                  <c:v>45890</c:v>
                </c:pt>
                <c:pt idx="2220">
                  <c:v>45891</c:v>
                </c:pt>
                <c:pt idx="2221">
                  <c:v>45894</c:v>
                </c:pt>
                <c:pt idx="2222">
                  <c:v>45895</c:v>
                </c:pt>
                <c:pt idx="2223">
                  <c:v>45896</c:v>
                </c:pt>
                <c:pt idx="2224">
                  <c:v>45897</c:v>
                </c:pt>
                <c:pt idx="2225">
                  <c:v>45898</c:v>
                </c:pt>
                <c:pt idx="2226">
                  <c:v>45901</c:v>
                </c:pt>
                <c:pt idx="2227">
                  <c:v>45902</c:v>
                </c:pt>
                <c:pt idx="2228">
                  <c:v>45903</c:v>
                </c:pt>
                <c:pt idx="2229">
                  <c:v>45904</c:v>
                </c:pt>
                <c:pt idx="2230">
                  <c:v>45905</c:v>
                </c:pt>
                <c:pt idx="2231">
                  <c:v>45908</c:v>
                </c:pt>
                <c:pt idx="2232">
                  <c:v>45909</c:v>
                </c:pt>
                <c:pt idx="2233">
                  <c:v>45910</c:v>
                </c:pt>
                <c:pt idx="2234">
                  <c:v>45911</c:v>
                </c:pt>
                <c:pt idx="2235">
                  <c:v>45912</c:v>
                </c:pt>
                <c:pt idx="2236">
                  <c:v>45915</c:v>
                </c:pt>
                <c:pt idx="2237">
                  <c:v>45916</c:v>
                </c:pt>
                <c:pt idx="2238">
                  <c:v>45917</c:v>
                </c:pt>
                <c:pt idx="2239">
                  <c:v>45918</c:v>
                </c:pt>
                <c:pt idx="2240">
                  <c:v>45919</c:v>
                </c:pt>
                <c:pt idx="2241">
                  <c:v>45922</c:v>
                </c:pt>
                <c:pt idx="2242">
                  <c:v>45923</c:v>
                </c:pt>
                <c:pt idx="2243">
                  <c:v>45924</c:v>
                </c:pt>
                <c:pt idx="2244">
                  <c:v>45925</c:v>
                </c:pt>
                <c:pt idx="2245">
                  <c:v>45926</c:v>
                </c:pt>
                <c:pt idx="2246">
                  <c:v>45929</c:v>
                </c:pt>
                <c:pt idx="2247">
                  <c:v>45930</c:v>
                </c:pt>
                <c:pt idx="2248">
                  <c:v>45931</c:v>
                </c:pt>
                <c:pt idx="2249">
                  <c:v>45932</c:v>
                </c:pt>
                <c:pt idx="2250">
                  <c:v>45933</c:v>
                </c:pt>
                <c:pt idx="2251">
                  <c:v>45936</c:v>
                </c:pt>
                <c:pt idx="2252">
                  <c:v>45937</c:v>
                </c:pt>
                <c:pt idx="2253">
                  <c:v>45938</c:v>
                </c:pt>
                <c:pt idx="2254">
                  <c:v>45939</c:v>
                </c:pt>
                <c:pt idx="2255">
                  <c:v>45940</c:v>
                </c:pt>
                <c:pt idx="2256">
                  <c:v>45943</c:v>
                </c:pt>
                <c:pt idx="2257">
                  <c:v>45944</c:v>
                </c:pt>
                <c:pt idx="2258">
                  <c:v>45945</c:v>
                </c:pt>
                <c:pt idx="2259">
                  <c:v>45946</c:v>
                </c:pt>
                <c:pt idx="2260">
                  <c:v>45947</c:v>
                </c:pt>
                <c:pt idx="2261">
                  <c:v>45950</c:v>
                </c:pt>
                <c:pt idx="2262">
                  <c:v>45951</c:v>
                </c:pt>
                <c:pt idx="2263">
                  <c:v>45952</c:v>
                </c:pt>
                <c:pt idx="2264">
                  <c:v>45953</c:v>
                </c:pt>
                <c:pt idx="2265">
                  <c:v>45954</c:v>
                </c:pt>
                <c:pt idx="2266">
                  <c:v>45957</c:v>
                </c:pt>
                <c:pt idx="2267">
                  <c:v>45958</c:v>
                </c:pt>
                <c:pt idx="2268">
                  <c:v>45959</c:v>
                </c:pt>
                <c:pt idx="2269">
                  <c:v>45960</c:v>
                </c:pt>
                <c:pt idx="2270">
                  <c:v>45961</c:v>
                </c:pt>
                <c:pt idx="2271">
                  <c:v>45964</c:v>
                </c:pt>
                <c:pt idx="2272">
                  <c:v>45965</c:v>
                </c:pt>
                <c:pt idx="2273">
                  <c:v>45966</c:v>
                </c:pt>
                <c:pt idx="2274">
                  <c:v>45967</c:v>
                </c:pt>
                <c:pt idx="2275">
                  <c:v>45968</c:v>
                </c:pt>
                <c:pt idx="2276">
                  <c:v>45971</c:v>
                </c:pt>
                <c:pt idx="2277">
                  <c:v>45972</c:v>
                </c:pt>
                <c:pt idx="2278">
                  <c:v>45973</c:v>
                </c:pt>
                <c:pt idx="2279">
                  <c:v>45974</c:v>
                </c:pt>
                <c:pt idx="2280">
                  <c:v>45975</c:v>
                </c:pt>
                <c:pt idx="2281">
                  <c:v>45978</c:v>
                </c:pt>
                <c:pt idx="2282">
                  <c:v>45979</c:v>
                </c:pt>
                <c:pt idx="2283">
                  <c:v>45980</c:v>
                </c:pt>
                <c:pt idx="2284">
                  <c:v>45981</c:v>
                </c:pt>
                <c:pt idx="2285">
                  <c:v>45982</c:v>
                </c:pt>
                <c:pt idx="2286">
                  <c:v>45985</c:v>
                </c:pt>
                <c:pt idx="2287">
                  <c:v>45986</c:v>
                </c:pt>
                <c:pt idx="2288">
                  <c:v>45987</c:v>
                </c:pt>
                <c:pt idx="2289">
                  <c:v>45988</c:v>
                </c:pt>
                <c:pt idx="2290">
                  <c:v>45989</c:v>
                </c:pt>
                <c:pt idx="2291">
                  <c:v>45992</c:v>
                </c:pt>
                <c:pt idx="2292">
                  <c:v>45993</c:v>
                </c:pt>
                <c:pt idx="2293">
                  <c:v>45994</c:v>
                </c:pt>
                <c:pt idx="2294">
                  <c:v>45995</c:v>
                </c:pt>
                <c:pt idx="2295">
                  <c:v>45996</c:v>
                </c:pt>
                <c:pt idx="2296">
                  <c:v>45999</c:v>
                </c:pt>
                <c:pt idx="2297">
                  <c:v>46000</c:v>
                </c:pt>
                <c:pt idx="2298">
                  <c:v>46001</c:v>
                </c:pt>
                <c:pt idx="2299">
                  <c:v>46002</c:v>
                </c:pt>
                <c:pt idx="2300">
                  <c:v>46003</c:v>
                </c:pt>
                <c:pt idx="2301">
                  <c:v>46006</c:v>
                </c:pt>
                <c:pt idx="2302">
                  <c:v>46007</c:v>
                </c:pt>
                <c:pt idx="2303">
                  <c:v>46008</c:v>
                </c:pt>
                <c:pt idx="2304">
                  <c:v>46009</c:v>
                </c:pt>
                <c:pt idx="2305">
                  <c:v>46010</c:v>
                </c:pt>
                <c:pt idx="2306">
                  <c:v>46013</c:v>
                </c:pt>
                <c:pt idx="2307">
                  <c:v>46014</c:v>
                </c:pt>
                <c:pt idx="2308">
                  <c:v>46015</c:v>
                </c:pt>
                <c:pt idx="2309">
                  <c:v>46016</c:v>
                </c:pt>
                <c:pt idx="2310">
                  <c:v>46382</c:v>
                </c:pt>
                <c:pt idx="2311">
                  <c:v>46020</c:v>
                </c:pt>
                <c:pt idx="2312">
                  <c:v>46021</c:v>
                </c:pt>
                <c:pt idx="2313">
                  <c:v>46022</c:v>
                </c:pt>
                <c:pt idx="2314">
                  <c:v>46024</c:v>
                </c:pt>
                <c:pt idx="2315">
                  <c:v>46027</c:v>
                </c:pt>
                <c:pt idx="2316">
                  <c:v>46028</c:v>
                </c:pt>
                <c:pt idx="2317">
                  <c:v>46029</c:v>
                </c:pt>
                <c:pt idx="2318">
                  <c:v>46030</c:v>
                </c:pt>
                <c:pt idx="2319">
                  <c:v>46031</c:v>
                </c:pt>
                <c:pt idx="2320">
                  <c:v>46034</c:v>
                </c:pt>
                <c:pt idx="2321">
                  <c:v>46035</c:v>
                </c:pt>
                <c:pt idx="2322">
                  <c:v>46036</c:v>
                </c:pt>
                <c:pt idx="2323">
                  <c:v>46037</c:v>
                </c:pt>
                <c:pt idx="2324">
                  <c:v>46038</c:v>
                </c:pt>
                <c:pt idx="2325">
                  <c:v>46041</c:v>
                </c:pt>
                <c:pt idx="2326">
                  <c:v>46042</c:v>
                </c:pt>
                <c:pt idx="2327">
                  <c:v>46043</c:v>
                </c:pt>
                <c:pt idx="2328">
                  <c:v>46044</c:v>
                </c:pt>
                <c:pt idx="2329">
                  <c:v>46045</c:v>
                </c:pt>
                <c:pt idx="2330">
                  <c:v>46048</c:v>
                </c:pt>
                <c:pt idx="2331">
                  <c:v>46049</c:v>
                </c:pt>
                <c:pt idx="2332">
                  <c:v>46050</c:v>
                </c:pt>
                <c:pt idx="2333">
                  <c:v>46051</c:v>
                </c:pt>
                <c:pt idx="2334">
                  <c:v>46052</c:v>
                </c:pt>
                <c:pt idx="2335">
                  <c:v>46055</c:v>
                </c:pt>
                <c:pt idx="2336">
                  <c:v>46056</c:v>
                </c:pt>
                <c:pt idx="2337">
                  <c:v>46057</c:v>
                </c:pt>
                <c:pt idx="2338">
                  <c:v>46058</c:v>
                </c:pt>
                <c:pt idx="2339">
                  <c:v>46059</c:v>
                </c:pt>
                <c:pt idx="2340">
                  <c:v>46062</c:v>
                </c:pt>
                <c:pt idx="2341">
                  <c:v>46063</c:v>
                </c:pt>
                <c:pt idx="2342">
                  <c:v>46064</c:v>
                </c:pt>
                <c:pt idx="2343">
                  <c:v>46065</c:v>
                </c:pt>
                <c:pt idx="2344">
                  <c:v>46066</c:v>
                </c:pt>
                <c:pt idx="2345">
                  <c:v>46069</c:v>
                </c:pt>
                <c:pt idx="2346">
                  <c:v>46070</c:v>
                </c:pt>
                <c:pt idx="2347">
                  <c:v>46071</c:v>
                </c:pt>
                <c:pt idx="2348">
                  <c:v>46072</c:v>
                </c:pt>
                <c:pt idx="2349">
                  <c:v>46073</c:v>
                </c:pt>
                <c:pt idx="2350">
                  <c:v>46076</c:v>
                </c:pt>
                <c:pt idx="2351">
                  <c:v>46077</c:v>
                </c:pt>
                <c:pt idx="2352">
                  <c:v>46078</c:v>
                </c:pt>
                <c:pt idx="2353">
                  <c:v>46079</c:v>
                </c:pt>
                <c:pt idx="2354">
                  <c:v>46080</c:v>
                </c:pt>
                <c:pt idx="2355">
                  <c:v>46083</c:v>
                </c:pt>
                <c:pt idx="2356">
                  <c:v>46084</c:v>
                </c:pt>
                <c:pt idx="2357">
                  <c:v>46085</c:v>
                </c:pt>
                <c:pt idx="2358">
                  <c:v>46086</c:v>
                </c:pt>
                <c:pt idx="2359">
                  <c:v>46087</c:v>
                </c:pt>
                <c:pt idx="2360">
                  <c:v>46090</c:v>
                </c:pt>
                <c:pt idx="2361">
                  <c:v>46091</c:v>
                </c:pt>
                <c:pt idx="2362">
                  <c:v>46092</c:v>
                </c:pt>
                <c:pt idx="2363">
                  <c:v>46093</c:v>
                </c:pt>
                <c:pt idx="2364">
                  <c:v>46094</c:v>
                </c:pt>
                <c:pt idx="2365">
                  <c:v>46097</c:v>
                </c:pt>
                <c:pt idx="2366">
                  <c:v>46098</c:v>
                </c:pt>
                <c:pt idx="2367">
                  <c:v>46099</c:v>
                </c:pt>
                <c:pt idx="2368">
                  <c:v>46100</c:v>
                </c:pt>
                <c:pt idx="2369">
                  <c:v>46101</c:v>
                </c:pt>
                <c:pt idx="2370">
                  <c:v>46104</c:v>
                </c:pt>
                <c:pt idx="2371">
                  <c:v>46105</c:v>
                </c:pt>
                <c:pt idx="2372">
                  <c:v>46106</c:v>
                </c:pt>
                <c:pt idx="2373">
                  <c:v>46107</c:v>
                </c:pt>
                <c:pt idx="2374">
                  <c:v>46108</c:v>
                </c:pt>
                <c:pt idx="2375">
                  <c:v>46111</c:v>
                </c:pt>
                <c:pt idx="2376">
                  <c:v>46112</c:v>
                </c:pt>
                <c:pt idx="2377">
                  <c:v>46113</c:v>
                </c:pt>
                <c:pt idx="2378">
                  <c:v>46114</c:v>
                </c:pt>
                <c:pt idx="2379">
                  <c:v>46115</c:v>
                </c:pt>
                <c:pt idx="2380">
                  <c:v>46118</c:v>
                </c:pt>
                <c:pt idx="2381">
                  <c:v>46119</c:v>
                </c:pt>
                <c:pt idx="2382">
                  <c:v>46120</c:v>
                </c:pt>
                <c:pt idx="2383">
                  <c:v>46121</c:v>
                </c:pt>
                <c:pt idx="2384">
                  <c:v>46122</c:v>
                </c:pt>
                <c:pt idx="2385">
                  <c:v>46125</c:v>
                </c:pt>
                <c:pt idx="2386">
                  <c:v>46126</c:v>
                </c:pt>
                <c:pt idx="2387">
                  <c:v>46127</c:v>
                </c:pt>
                <c:pt idx="2388">
                  <c:v>46128</c:v>
                </c:pt>
                <c:pt idx="2389">
                  <c:v>46129</c:v>
                </c:pt>
                <c:pt idx="2390">
                  <c:v>46132</c:v>
                </c:pt>
                <c:pt idx="2391">
                  <c:v>46133</c:v>
                </c:pt>
                <c:pt idx="2392">
                  <c:v>46134</c:v>
                </c:pt>
                <c:pt idx="2393">
                  <c:v>46135</c:v>
                </c:pt>
                <c:pt idx="2394">
                  <c:v>46136</c:v>
                </c:pt>
                <c:pt idx="2395">
                  <c:v>46139</c:v>
                </c:pt>
                <c:pt idx="2396">
                  <c:v>46140</c:v>
                </c:pt>
                <c:pt idx="2397">
                  <c:v>46141</c:v>
                </c:pt>
                <c:pt idx="2398">
                  <c:v>46142</c:v>
                </c:pt>
                <c:pt idx="2399">
                  <c:v>46143</c:v>
                </c:pt>
                <c:pt idx="2400">
                  <c:v>46146</c:v>
                </c:pt>
                <c:pt idx="2401">
                  <c:v>46147</c:v>
                </c:pt>
                <c:pt idx="2402">
                  <c:v>46148</c:v>
                </c:pt>
                <c:pt idx="2403">
                  <c:v>46149</c:v>
                </c:pt>
                <c:pt idx="2404">
                  <c:v>46150</c:v>
                </c:pt>
                <c:pt idx="2405">
                  <c:v>46153</c:v>
                </c:pt>
                <c:pt idx="2406">
                  <c:v>46154</c:v>
                </c:pt>
                <c:pt idx="2407">
                  <c:v>46155</c:v>
                </c:pt>
                <c:pt idx="2408">
                  <c:v>46156</c:v>
                </c:pt>
                <c:pt idx="2409">
                  <c:v>46157</c:v>
                </c:pt>
                <c:pt idx="2410">
                  <c:v>46160</c:v>
                </c:pt>
                <c:pt idx="2411">
                  <c:v>46161</c:v>
                </c:pt>
                <c:pt idx="2412">
                  <c:v>46162</c:v>
                </c:pt>
                <c:pt idx="2413">
                  <c:v>46163</c:v>
                </c:pt>
                <c:pt idx="2414">
                  <c:v>46164</c:v>
                </c:pt>
                <c:pt idx="2415">
                  <c:v>46167</c:v>
                </c:pt>
                <c:pt idx="2416">
                  <c:v>46168</c:v>
                </c:pt>
                <c:pt idx="2417">
                  <c:v>46169</c:v>
                </c:pt>
                <c:pt idx="2418">
                  <c:v>46170</c:v>
                </c:pt>
                <c:pt idx="2419">
                  <c:v>46171</c:v>
                </c:pt>
                <c:pt idx="2420">
                  <c:v>46174</c:v>
                </c:pt>
                <c:pt idx="2421">
                  <c:v>46175</c:v>
                </c:pt>
                <c:pt idx="2422">
                  <c:v>46176</c:v>
                </c:pt>
                <c:pt idx="2423">
                  <c:v>46177</c:v>
                </c:pt>
                <c:pt idx="2424">
                  <c:v>46178</c:v>
                </c:pt>
                <c:pt idx="2425">
                  <c:v>46181</c:v>
                </c:pt>
                <c:pt idx="2426">
                  <c:v>46182</c:v>
                </c:pt>
                <c:pt idx="2427">
                  <c:v>46183</c:v>
                </c:pt>
                <c:pt idx="2428">
                  <c:v>46184</c:v>
                </c:pt>
                <c:pt idx="2429">
                  <c:v>46185</c:v>
                </c:pt>
                <c:pt idx="2430">
                  <c:v>46188</c:v>
                </c:pt>
                <c:pt idx="2431">
                  <c:v>46189</c:v>
                </c:pt>
                <c:pt idx="2432">
                  <c:v>46190</c:v>
                </c:pt>
                <c:pt idx="2433">
                  <c:v>46191</c:v>
                </c:pt>
                <c:pt idx="2434">
                  <c:v>46192</c:v>
                </c:pt>
                <c:pt idx="2435">
                  <c:v>46195</c:v>
                </c:pt>
                <c:pt idx="2436">
                  <c:v>46196</c:v>
                </c:pt>
                <c:pt idx="2437">
                  <c:v>46197</c:v>
                </c:pt>
                <c:pt idx="2438">
                  <c:v>46198</c:v>
                </c:pt>
                <c:pt idx="2439">
                  <c:v>46199</c:v>
                </c:pt>
                <c:pt idx="2440">
                  <c:v>46202</c:v>
                </c:pt>
                <c:pt idx="2441">
                  <c:v>46203</c:v>
                </c:pt>
                <c:pt idx="2442">
                  <c:v>46204</c:v>
                </c:pt>
                <c:pt idx="2443">
                  <c:v>46205</c:v>
                </c:pt>
                <c:pt idx="2444">
                  <c:v>46206</c:v>
                </c:pt>
                <c:pt idx="2445">
                  <c:v>46209</c:v>
                </c:pt>
                <c:pt idx="2446">
                  <c:v>46210</c:v>
                </c:pt>
                <c:pt idx="2447">
                  <c:v>46211</c:v>
                </c:pt>
                <c:pt idx="2448">
                  <c:v>46212</c:v>
                </c:pt>
                <c:pt idx="2449">
                  <c:v>46213</c:v>
                </c:pt>
                <c:pt idx="2450">
                  <c:v>46216</c:v>
                </c:pt>
                <c:pt idx="2451">
                  <c:v>46217</c:v>
                </c:pt>
                <c:pt idx="2452">
                  <c:v>46218</c:v>
                </c:pt>
                <c:pt idx="2453">
                  <c:v>46219</c:v>
                </c:pt>
                <c:pt idx="2454">
                  <c:v>46220</c:v>
                </c:pt>
                <c:pt idx="2455">
                  <c:v>46223</c:v>
                </c:pt>
                <c:pt idx="2456">
                  <c:v>46224</c:v>
                </c:pt>
                <c:pt idx="2457">
                  <c:v>46225</c:v>
                </c:pt>
                <c:pt idx="2458">
                  <c:v>46226</c:v>
                </c:pt>
                <c:pt idx="2459">
                  <c:v>46227</c:v>
                </c:pt>
                <c:pt idx="2460">
                  <c:v>46230</c:v>
                </c:pt>
                <c:pt idx="2461">
                  <c:v>46231</c:v>
                </c:pt>
                <c:pt idx="2462">
                  <c:v>46232</c:v>
                </c:pt>
                <c:pt idx="2463">
                  <c:v>46233</c:v>
                </c:pt>
                <c:pt idx="2464">
                  <c:v>46234</c:v>
                </c:pt>
                <c:pt idx="2465">
                  <c:v>46237</c:v>
                </c:pt>
                <c:pt idx="2466">
                  <c:v>46238</c:v>
                </c:pt>
                <c:pt idx="2467">
                  <c:v>46239</c:v>
                </c:pt>
                <c:pt idx="2468">
                  <c:v>46240</c:v>
                </c:pt>
                <c:pt idx="2469">
                  <c:v>46241</c:v>
                </c:pt>
                <c:pt idx="2470">
                  <c:v>46244</c:v>
                </c:pt>
                <c:pt idx="2471">
                  <c:v>46245</c:v>
                </c:pt>
                <c:pt idx="2472">
                  <c:v>46246</c:v>
                </c:pt>
                <c:pt idx="2473">
                  <c:v>46247</c:v>
                </c:pt>
                <c:pt idx="2474">
                  <c:v>46248</c:v>
                </c:pt>
                <c:pt idx="2475">
                  <c:v>46251</c:v>
                </c:pt>
                <c:pt idx="2476">
                  <c:v>46252</c:v>
                </c:pt>
                <c:pt idx="2477">
                  <c:v>46253</c:v>
                </c:pt>
                <c:pt idx="2478">
                  <c:v>46254</c:v>
                </c:pt>
                <c:pt idx="2479">
                  <c:v>46255</c:v>
                </c:pt>
                <c:pt idx="2480">
                  <c:v>46258</c:v>
                </c:pt>
                <c:pt idx="2481">
                  <c:v>46259</c:v>
                </c:pt>
                <c:pt idx="2482">
                  <c:v>46260</c:v>
                </c:pt>
                <c:pt idx="2483">
                  <c:v>46261</c:v>
                </c:pt>
                <c:pt idx="2484">
                  <c:v>46262</c:v>
                </c:pt>
                <c:pt idx="2485">
                  <c:v>46265</c:v>
                </c:pt>
                <c:pt idx="2486">
                  <c:v>46266</c:v>
                </c:pt>
                <c:pt idx="2487">
                  <c:v>46267</c:v>
                </c:pt>
                <c:pt idx="2488">
                  <c:v>46268</c:v>
                </c:pt>
                <c:pt idx="2489">
                  <c:v>46269</c:v>
                </c:pt>
                <c:pt idx="2490">
                  <c:v>46272</c:v>
                </c:pt>
                <c:pt idx="2491">
                  <c:v>46273</c:v>
                </c:pt>
                <c:pt idx="2492">
                  <c:v>46274</c:v>
                </c:pt>
                <c:pt idx="2493">
                  <c:v>46275</c:v>
                </c:pt>
                <c:pt idx="2494">
                  <c:v>46276</c:v>
                </c:pt>
                <c:pt idx="2495">
                  <c:v>46279</c:v>
                </c:pt>
                <c:pt idx="2496">
                  <c:v>46280</c:v>
                </c:pt>
                <c:pt idx="2497">
                  <c:v>46281</c:v>
                </c:pt>
                <c:pt idx="2498">
                  <c:v>46282</c:v>
                </c:pt>
                <c:pt idx="2499">
                  <c:v>46283</c:v>
                </c:pt>
                <c:pt idx="2500">
                  <c:v>46286</c:v>
                </c:pt>
                <c:pt idx="2501">
                  <c:v>46287</c:v>
                </c:pt>
                <c:pt idx="2502">
                  <c:v>46288</c:v>
                </c:pt>
                <c:pt idx="2503">
                  <c:v>46289</c:v>
                </c:pt>
                <c:pt idx="2504">
                  <c:v>46290</c:v>
                </c:pt>
                <c:pt idx="2505">
                  <c:v>46293</c:v>
                </c:pt>
                <c:pt idx="2506">
                  <c:v>46294</c:v>
                </c:pt>
                <c:pt idx="2507">
                  <c:v>46295</c:v>
                </c:pt>
                <c:pt idx="2508">
                  <c:v>46296</c:v>
                </c:pt>
                <c:pt idx="2509">
                  <c:v>46297</c:v>
                </c:pt>
                <c:pt idx="2510">
                  <c:v>46300</c:v>
                </c:pt>
                <c:pt idx="2511">
                  <c:v>46301</c:v>
                </c:pt>
                <c:pt idx="2512">
                  <c:v>46302</c:v>
                </c:pt>
                <c:pt idx="2513">
                  <c:v>46303</c:v>
                </c:pt>
                <c:pt idx="2514">
                  <c:v>46304</c:v>
                </c:pt>
                <c:pt idx="2515">
                  <c:v>46307</c:v>
                </c:pt>
                <c:pt idx="2516">
                  <c:v>46308</c:v>
                </c:pt>
                <c:pt idx="2517">
                  <c:v>46309</c:v>
                </c:pt>
                <c:pt idx="2518">
                  <c:v>46310</c:v>
                </c:pt>
                <c:pt idx="2519">
                  <c:v>46311</c:v>
                </c:pt>
                <c:pt idx="2520">
                  <c:v>46314</c:v>
                </c:pt>
                <c:pt idx="2521">
                  <c:v>46315</c:v>
                </c:pt>
                <c:pt idx="2522">
                  <c:v>46316</c:v>
                </c:pt>
                <c:pt idx="2523">
                  <c:v>46317</c:v>
                </c:pt>
                <c:pt idx="2524">
                  <c:v>46318</c:v>
                </c:pt>
                <c:pt idx="2525">
                  <c:v>46321</c:v>
                </c:pt>
                <c:pt idx="2526">
                  <c:v>46322</c:v>
                </c:pt>
                <c:pt idx="2527">
                  <c:v>46323</c:v>
                </c:pt>
                <c:pt idx="2528">
                  <c:v>46324</c:v>
                </c:pt>
                <c:pt idx="2529">
                  <c:v>46325</c:v>
                </c:pt>
                <c:pt idx="2530">
                  <c:v>46328</c:v>
                </c:pt>
              </c:numCache>
            </c:numRef>
          </c:cat>
          <c:val>
            <c:numRef>
              <c:f>LMENi相場と在庫推移!$C$720:$C$3250</c:f>
              <c:numCache>
                <c:formatCode>#,##0_ </c:formatCode>
                <c:ptCount val="2531"/>
                <c:pt idx="0">
                  <c:v>372066</c:v>
                </c:pt>
                <c:pt idx="1">
                  <c:v>371724</c:v>
                </c:pt>
                <c:pt idx="2">
                  <c:v>370920</c:v>
                </c:pt>
                <c:pt idx="3">
                  <c:v>370920</c:v>
                </c:pt>
                <c:pt idx="4">
                  <c:v>372012</c:v>
                </c:pt>
                <c:pt idx="5">
                  <c:v>371964</c:v>
                </c:pt>
                <c:pt idx="6">
                  <c:v>371928</c:v>
                </c:pt>
                <c:pt idx="7">
                  <c:v>371820</c:v>
                </c:pt>
                <c:pt idx="8">
                  <c:v>370866</c:v>
                </c:pt>
                <c:pt idx="9">
                  <c:v>369732</c:v>
                </c:pt>
                <c:pt idx="10">
                  <c:v>372114</c:v>
                </c:pt>
                <c:pt idx="11">
                  <c:v>371256</c:v>
                </c:pt>
                <c:pt idx="12">
                  <c:v>371028</c:v>
                </c:pt>
                <c:pt idx="13">
                  <c:v>372006</c:v>
                </c:pt>
                <c:pt idx="14">
                  <c:v>371970</c:v>
                </c:pt>
                <c:pt idx="15">
                  <c:v>375504</c:v>
                </c:pt>
                <c:pt idx="16">
                  <c:v>380154</c:v>
                </c:pt>
                <c:pt idx="17">
                  <c:v>382002</c:v>
                </c:pt>
                <c:pt idx="18">
                  <c:v>381714</c:v>
                </c:pt>
                <c:pt idx="19">
                  <c:v>381006</c:v>
                </c:pt>
                <c:pt idx="20">
                  <c:v>382290</c:v>
                </c:pt>
                <c:pt idx="21">
                  <c:v>382620</c:v>
                </c:pt>
                <c:pt idx="22">
                  <c:v>382098</c:v>
                </c:pt>
                <c:pt idx="23">
                  <c:v>382074</c:v>
                </c:pt>
                <c:pt idx="24">
                  <c:v>382176</c:v>
                </c:pt>
                <c:pt idx="25">
                  <c:v>383292</c:v>
                </c:pt>
                <c:pt idx="26">
                  <c:v>383244</c:v>
                </c:pt>
                <c:pt idx="27">
                  <c:v>382584</c:v>
                </c:pt>
                <c:pt idx="28">
                  <c:v>381864</c:v>
                </c:pt>
                <c:pt idx="29">
                  <c:v>383040</c:v>
                </c:pt>
                <c:pt idx="30">
                  <c:v>381546</c:v>
                </c:pt>
                <c:pt idx="31">
                  <c:v>380610</c:v>
                </c:pt>
                <c:pt idx="32">
                  <c:v>380100</c:v>
                </c:pt>
                <c:pt idx="33">
                  <c:v>379494</c:v>
                </c:pt>
                <c:pt idx="34">
                  <c:v>383784</c:v>
                </c:pt>
                <c:pt idx="35">
                  <c:v>384900</c:v>
                </c:pt>
                <c:pt idx="36">
                  <c:v>384000</c:v>
                </c:pt>
                <c:pt idx="37">
                  <c:v>381720</c:v>
                </c:pt>
                <c:pt idx="38">
                  <c:v>379680</c:v>
                </c:pt>
                <c:pt idx="39">
                  <c:v>378612</c:v>
                </c:pt>
                <c:pt idx="40">
                  <c:v>377466</c:v>
                </c:pt>
                <c:pt idx="41">
                  <c:v>377778</c:v>
                </c:pt>
                <c:pt idx="42">
                  <c:v>378444</c:v>
                </c:pt>
                <c:pt idx="43">
                  <c:v>377730</c:v>
                </c:pt>
                <c:pt idx="44">
                  <c:v>377280</c:v>
                </c:pt>
                <c:pt idx="45">
                  <c:v>381096</c:v>
                </c:pt>
                <c:pt idx="46">
                  <c:v>386118</c:v>
                </c:pt>
                <c:pt idx="47">
                  <c:v>385830</c:v>
                </c:pt>
                <c:pt idx="48">
                  <c:v>384978</c:v>
                </c:pt>
                <c:pt idx="49">
                  <c:v>383910</c:v>
                </c:pt>
                <c:pt idx="50">
                  <c:v>384522</c:v>
                </c:pt>
                <c:pt idx="51">
                  <c:v>386400</c:v>
                </c:pt>
                <c:pt idx="52">
                  <c:v>384924</c:v>
                </c:pt>
                <c:pt idx="53">
                  <c:v>384258</c:v>
                </c:pt>
                <c:pt idx="54">
                  <c:v>382824</c:v>
                </c:pt>
                <c:pt idx="55">
                  <c:v>381948</c:v>
                </c:pt>
                <c:pt idx="56">
                  <c:v>381714</c:v>
                </c:pt>
                <c:pt idx="57">
                  <c:v>382176</c:v>
                </c:pt>
                <c:pt idx="58">
                  <c:v>382266</c:v>
                </c:pt>
                <c:pt idx="59">
                  <c:v>382158</c:v>
                </c:pt>
                <c:pt idx="60">
                  <c:v>381180</c:v>
                </c:pt>
                <c:pt idx="61">
                  <c:v>379866</c:v>
                </c:pt>
                <c:pt idx="62">
                  <c:v>378402</c:v>
                </c:pt>
                <c:pt idx="63">
                  <c:v>377514</c:v>
                </c:pt>
                <c:pt idx="64">
                  <c:v>376476</c:v>
                </c:pt>
                <c:pt idx="65">
                  <c:v>374964</c:v>
                </c:pt>
                <c:pt idx="66">
                  <c:v>376872</c:v>
                </c:pt>
                <c:pt idx="67">
                  <c:v>376566</c:v>
                </c:pt>
                <c:pt idx="68">
                  <c:v>375702</c:v>
                </c:pt>
                <c:pt idx="69">
                  <c:v>374532</c:v>
                </c:pt>
                <c:pt idx="70">
                  <c:v>370872</c:v>
                </c:pt>
                <c:pt idx="71">
                  <c:v>369678</c:v>
                </c:pt>
                <c:pt idx="72">
                  <c:v>369438</c:v>
                </c:pt>
                <c:pt idx="73">
                  <c:v>369354</c:v>
                </c:pt>
                <c:pt idx="74">
                  <c:v>374952</c:v>
                </c:pt>
                <c:pt idx="75">
                  <c:v>375738</c:v>
                </c:pt>
                <c:pt idx="76">
                  <c:v>380946</c:v>
                </c:pt>
                <c:pt idx="77">
                  <c:v>380496</c:v>
                </c:pt>
                <c:pt idx="78">
                  <c:v>380172</c:v>
                </c:pt>
                <c:pt idx="79">
                  <c:v>379338</c:v>
                </c:pt>
                <c:pt idx="80">
                  <c:v>379002</c:v>
                </c:pt>
                <c:pt idx="81">
                  <c:v>379644</c:v>
                </c:pt>
                <c:pt idx="82">
                  <c:v>379182</c:v>
                </c:pt>
                <c:pt idx="83">
                  <c:v>380472</c:v>
                </c:pt>
                <c:pt idx="84">
                  <c:v>380502</c:v>
                </c:pt>
                <c:pt idx="85">
                  <c:v>380712</c:v>
                </c:pt>
                <c:pt idx="86">
                  <c:v>380712</c:v>
                </c:pt>
                <c:pt idx="87">
                  <c:v>380718</c:v>
                </c:pt>
                <c:pt idx="88">
                  <c:v>381378</c:v>
                </c:pt>
                <c:pt idx="89">
                  <c:v>381834</c:v>
                </c:pt>
                <c:pt idx="90">
                  <c:v>380610</c:v>
                </c:pt>
                <c:pt idx="91">
                  <c:v>379638</c:v>
                </c:pt>
                <c:pt idx="92">
                  <c:v>380250</c:v>
                </c:pt>
                <c:pt idx="93">
                  <c:v>380340</c:v>
                </c:pt>
                <c:pt idx="94">
                  <c:v>379824</c:v>
                </c:pt>
                <c:pt idx="95">
                  <c:v>378894</c:v>
                </c:pt>
                <c:pt idx="96">
                  <c:v>378858</c:v>
                </c:pt>
                <c:pt idx="97">
                  <c:v>378414</c:v>
                </c:pt>
                <c:pt idx="98">
                  <c:v>384798</c:v>
                </c:pt>
                <c:pt idx="99">
                  <c:v>383844</c:v>
                </c:pt>
                <c:pt idx="100">
                  <c:v>382104</c:v>
                </c:pt>
                <c:pt idx="101">
                  <c:v>380292</c:v>
                </c:pt>
                <c:pt idx="102">
                  <c:v>378984</c:v>
                </c:pt>
                <c:pt idx="103">
                  <c:v>384966</c:v>
                </c:pt>
                <c:pt idx="104">
                  <c:v>383292</c:v>
                </c:pt>
                <c:pt idx="105">
                  <c:v>381480</c:v>
                </c:pt>
                <c:pt idx="106">
                  <c:v>377932</c:v>
                </c:pt>
                <c:pt idx="107">
                  <c:v>379572</c:v>
                </c:pt>
                <c:pt idx="108">
                  <c:v>378174</c:v>
                </c:pt>
                <c:pt idx="109">
                  <c:v>376914</c:v>
                </c:pt>
                <c:pt idx="110">
                  <c:v>375870</c:v>
                </c:pt>
                <c:pt idx="111">
                  <c:v>375822</c:v>
                </c:pt>
                <c:pt idx="112">
                  <c:v>376452</c:v>
                </c:pt>
                <c:pt idx="113">
                  <c:v>376986</c:v>
                </c:pt>
                <c:pt idx="114">
                  <c:v>376950</c:v>
                </c:pt>
                <c:pt idx="115">
                  <c:v>377472</c:v>
                </c:pt>
                <c:pt idx="116">
                  <c:v>377472</c:v>
                </c:pt>
                <c:pt idx="117">
                  <c:v>377094</c:v>
                </c:pt>
                <c:pt idx="118">
                  <c:v>376644</c:v>
                </c:pt>
                <c:pt idx="119">
                  <c:v>375852</c:v>
                </c:pt>
                <c:pt idx="120">
                  <c:v>374952</c:v>
                </c:pt>
                <c:pt idx="121">
                  <c:v>374634</c:v>
                </c:pt>
                <c:pt idx="122">
                  <c:v>373914</c:v>
                </c:pt>
                <c:pt idx="123">
                  <c:v>372870</c:v>
                </c:pt>
                <c:pt idx="124">
                  <c:v>372228</c:v>
                </c:pt>
                <c:pt idx="125">
                  <c:v>371460</c:v>
                </c:pt>
                <c:pt idx="126">
                  <c:v>370620</c:v>
                </c:pt>
                <c:pt idx="127">
                  <c:v>370284</c:v>
                </c:pt>
                <c:pt idx="128">
                  <c:v>372642</c:v>
                </c:pt>
                <c:pt idx="129">
                  <c:v>372876</c:v>
                </c:pt>
                <c:pt idx="130">
                  <c:v>372876</c:v>
                </c:pt>
                <c:pt idx="131">
                  <c:v>372588</c:v>
                </c:pt>
                <c:pt idx="132">
                  <c:v>376476</c:v>
                </c:pt>
                <c:pt idx="133">
                  <c:v>375648</c:v>
                </c:pt>
                <c:pt idx="134">
                  <c:v>374544</c:v>
                </c:pt>
                <c:pt idx="135">
                  <c:v>373206</c:v>
                </c:pt>
                <c:pt idx="136">
                  <c:v>373968</c:v>
                </c:pt>
                <c:pt idx="137">
                  <c:v>375384</c:v>
                </c:pt>
                <c:pt idx="138">
                  <c:v>376566</c:v>
                </c:pt>
                <c:pt idx="139">
                  <c:v>376182</c:v>
                </c:pt>
                <c:pt idx="140">
                  <c:v>375240</c:v>
                </c:pt>
                <c:pt idx="141">
                  <c:v>375138</c:v>
                </c:pt>
                <c:pt idx="142">
                  <c:v>376038</c:v>
                </c:pt>
                <c:pt idx="143">
                  <c:v>376080</c:v>
                </c:pt>
                <c:pt idx="144">
                  <c:v>374478</c:v>
                </c:pt>
                <c:pt idx="145">
                  <c:v>373032</c:v>
                </c:pt>
                <c:pt idx="146">
                  <c:v>372936</c:v>
                </c:pt>
                <c:pt idx="147">
                  <c:v>373374</c:v>
                </c:pt>
                <c:pt idx="148">
                  <c:v>373086</c:v>
                </c:pt>
                <c:pt idx="149">
                  <c:v>373086</c:v>
                </c:pt>
                <c:pt idx="150">
                  <c:v>375282</c:v>
                </c:pt>
                <c:pt idx="151">
                  <c:v>373992</c:v>
                </c:pt>
                <c:pt idx="152">
                  <c:v>374544</c:v>
                </c:pt>
                <c:pt idx="153">
                  <c:v>374382</c:v>
                </c:pt>
                <c:pt idx="154">
                  <c:v>375696</c:v>
                </c:pt>
                <c:pt idx="155">
                  <c:v>375288</c:v>
                </c:pt>
                <c:pt idx="156">
                  <c:v>384258</c:v>
                </c:pt>
                <c:pt idx="157">
                  <c:v>385560</c:v>
                </c:pt>
                <c:pt idx="158">
                  <c:v>385194</c:v>
                </c:pt>
                <c:pt idx="159">
                  <c:v>384864</c:v>
                </c:pt>
                <c:pt idx="160">
                  <c:v>384594</c:v>
                </c:pt>
                <c:pt idx="161">
                  <c:v>385536</c:v>
                </c:pt>
                <c:pt idx="162">
                  <c:v>385974</c:v>
                </c:pt>
                <c:pt idx="163">
                  <c:v>385200</c:v>
                </c:pt>
                <c:pt idx="164">
                  <c:v>387450</c:v>
                </c:pt>
                <c:pt idx="165">
                  <c:v>388440</c:v>
                </c:pt>
                <c:pt idx="166">
                  <c:v>386550</c:v>
                </c:pt>
                <c:pt idx="167">
                  <c:v>389154</c:v>
                </c:pt>
                <c:pt idx="168">
                  <c:v>388824</c:v>
                </c:pt>
                <c:pt idx="169">
                  <c:v>387246</c:v>
                </c:pt>
                <c:pt idx="170">
                  <c:v>385392</c:v>
                </c:pt>
                <c:pt idx="171">
                  <c:v>383370</c:v>
                </c:pt>
                <c:pt idx="172">
                  <c:v>384150</c:v>
                </c:pt>
                <c:pt idx="173">
                  <c:v>384978</c:v>
                </c:pt>
                <c:pt idx="174">
                  <c:v>382878</c:v>
                </c:pt>
                <c:pt idx="175">
                  <c:v>382890</c:v>
                </c:pt>
                <c:pt idx="176">
                  <c:v>383256</c:v>
                </c:pt>
                <c:pt idx="177">
                  <c:v>383640</c:v>
                </c:pt>
                <c:pt idx="178">
                  <c:v>384078</c:v>
                </c:pt>
                <c:pt idx="179">
                  <c:v>383472</c:v>
                </c:pt>
                <c:pt idx="180">
                  <c:v>383502</c:v>
                </c:pt>
                <c:pt idx="181">
                  <c:v>380736</c:v>
                </c:pt>
                <c:pt idx="182">
                  <c:v>380058</c:v>
                </c:pt>
                <c:pt idx="183">
                  <c:v>381330</c:v>
                </c:pt>
                <c:pt idx="184">
                  <c:v>380562</c:v>
                </c:pt>
                <c:pt idx="185">
                  <c:v>383298</c:v>
                </c:pt>
                <c:pt idx="186">
                  <c:v>385158</c:v>
                </c:pt>
                <c:pt idx="187">
                  <c:v>384942</c:v>
                </c:pt>
                <c:pt idx="188">
                  <c:v>381942</c:v>
                </c:pt>
                <c:pt idx="189">
                  <c:v>384516</c:v>
                </c:pt>
                <c:pt idx="190">
                  <c:v>382734</c:v>
                </c:pt>
                <c:pt idx="191">
                  <c:v>387828</c:v>
                </c:pt>
                <c:pt idx="192">
                  <c:v>387222</c:v>
                </c:pt>
                <c:pt idx="193">
                  <c:v>386502</c:v>
                </c:pt>
                <c:pt idx="194">
                  <c:v>384864</c:v>
                </c:pt>
                <c:pt idx="195">
                  <c:v>383820</c:v>
                </c:pt>
                <c:pt idx="196">
                  <c:v>383148</c:v>
                </c:pt>
                <c:pt idx="197">
                  <c:v>385830</c:v>
                </c:pt>
                <c:pt idx="198">
                  <c:v>385572</c:v>
                </c:pt>
                <c:pt idx="199">
                  <c:v>385788</c:v>
                </c:pt>
                <c:pt idx="200">
                  <c:v>385656</c:v>
                </c:pt>
                <c:pt idx="201">
                  <c:v>385218</c:v>
                </c:pt>
                <c:pt idx="202">
                  <c:v>386418</c:v>
                </c:pt>
                <c:pt idx="203">
                  <c:v>387942</c:v>
                </c:pt>
                <c:pt idx="204">
                  <c:v>385956</c:v>
                </c:pt>
                <c:pt idx="205">
                  <c:v>385284</c:v>
                </c:pt>
                <c:pt idx="206">
                  <c:v>387948</c:v>
                </c:pt>
                <c:pt idx="207">
                  <c:v>385956</c:v>
                </c:pt>
                <c:pt idx="208">
                  <c:v>384294</c:v>
                </c:pt>
                <c:pt idx="209">
                  <c:v>382872</c:v>
                </c:pt>
                <c:pt idx="210">
                  <c:v>381906</c:v>
                </c:pt>
                <c:pt idx="211">
                  <c:v>381444</c:v>
                </c:pt>
                <c:pt idx="212">
                  <c:v>381570</c:v>
                </c:pt>
                <c:pt idx="213">
                  <c:v>384054</c:v>
                </c:pt>
                <c:pt idx="214">
                  <c:v>383370</c:v>
                </c:pt>
                <c:pt idx="215">
                  <c:v>382356</c:v>
                </c:pt>
                <c:pt idx="216">
                  <c:v>380628</c:v>
                </c:pt>
                <c:pt idx="217">
                  <c:v>382980</c:v>
                </c:pt>
                <c:pt idx="218">
                  <c:v>382524</c:v>
                </c:pt>
                <c:pt idx="219">
                  <c:v>380094</c:v>
                </c:pt>
                <c:pt idx="220">
                  <c:v>379590</c:v>
                </c:pt>
                <c:pt idx="221">
                  <c:v>382650</c:v>
                </c:pt>
                <c:pt idx="222">
                  <c:v>382446</c:v>
                </c:pt>
                <c:pt idx="223">
                  <c:v>381258</c:v>
                </c:pt>
                <c:pt idx="224">
                  <c:v>379890</c:v>
                </c:pt>
                <c:pt idx="225">
                  <c:v>379278</c:v>
                </c:pt>
                <c:pt idx="226">
                  <c:v>384204</c:v>
                </c:pt>
                <c:pt idx="227">
                  <c:v>383766</c:v>
                </c:pt>
                <c:pt idx="228">
                  <c:v>382362</c:v>
                </c:pt>
                <c:pt idx="229">
                  <c:v>380208</c:v>
                </c:pt>
                <c:pt idx="230">
                  <c:v>379320</c:v>
                </c:pt>
                <c:pt idx="231">
                  <c:v>380448</c:v>
                </c:pt>
                <c:pt idx="232">
                  <c:v>380136</c:v>
                </c:pt>
                <c:pt idx="233">
                  <c:v>380100</c:v>
                </c:pt>
                <c:pt idx="234">
                  <c:v>378528</c:v>
                </c:pt>
                <c:pt idx="235">
                  <c:v>376644</c:v>
                </c:pt>
                <c:pt idx="236">
                  <c:v>378432</c:v>
                </c:pt>
                <c:pt idx="237">
                  <c:v>377844</c:v>
                </c:pt>
                <c:pt idx="238">
                  <c:v>379638</c:v>
                </c:pt>
                <c:pt idx="239">
                  <c:v>376152</c:v>
                </c:pt>
                <c:pt idx="240">
                  <c:v>375564</c:v>
                </c:pt>
                <c:pt idx="241">
                  <c:v>377166</c:v>
                </c:pt>
                <c:pt idx="242">
                  <c:v>376878</c:v>
                </c:pt>
                <c:pt idx="243">
                  <c:v>374850</c:v>
                </c:pt>
                <c:pt idx="244">
                  <c:v>373314</c:v>
                </c:pt>
                <c:pt idx="245">
                  <c:v>374502</c:v>
                </c:pt>
                <c:pt idx="246">
                  <c:v>374934</c:v>
                </c:pt>
                <c:pt idx="247">
                  <c:v>373410</c:v>
                </c:pt>
                <c:pt idx="248">
                  <c:v>374136</c:v>
                </c:pt>
                <c:pt idx="249">
                  <c:v>372258</c:v>
                </c:pt>
                <c:pt idx="250">
                  <c:v>370836</c:v>
                </c:pt>
                <c:pt idx="251">
                  <c:v>367776</c:v>
                </c:pt>
                <c:pt idx="252">
                  <c:v>366612</c:v>
                </c:pt>
                <c:pt idx="253">
                  <c:v>366072</c:v>
                </c:pt>
                <c:pt idx="254">
                  <c:v>365934</c:v>
                </c:pt>
                <c:pt idx="255">
                  <c:v>365070</c:v>
                </c:pt>
                <c:pt idx="256">
                  <c:v>368430</c:v>
                </c:pt>
                <c:pt idx="257">
                  <c:v>367056</c:v>
                </c:pt>
                <c:pt idx="258">
                  <c:v>365868</c:v>
                </c:pt>
                <c:pt idx="259">
                  <c:v>368292</c:v>
                </c:pt>
                <c:pt idx="260">
                  <c:v>365994</c:v>
                </c:pt>
                <c:pt idx="261">
                  <c:v>364248</c:v>
                </c:pt>
                <c:pt idx="262">
                  <c:v>364218</c:v>
                </c:pt>
                <c:pt idx="263">
                  <c:v>364968</c:v>
                </c:pt>
                <c:pt idx="264">
                  <c:v>362532</c:v>
                </c:pt>
                <c:pt idx="265">
                  <c:v>361500</c:v>
                </c:pt>
                <c:pt idx="266">
                  <c:v>363168</c:v>
                </c:pt>
                <c:pt idx="267">
                  <c:v>362868</c:v>
                </c:pt>
                <c:pt idx="268">
                  <c:v>362196</c:v>
                </c:pt>
                <c:pt idx="269">
                  <c:v>362058</c:v>
                </c:pt>
                <c:pt idx="270">
                  <c:v>361782</c:v>
                </c:pt>
                <c:pt idx="271">
                  <c:v>360714</c:v>
                </c:pt>
                <c:pt idx="272">
                  <c:v>359292</c:v>
                </c:pt>
                <c:pt idx="273">
                  <c:v>357012</c:v>
                </c:pt>
                <c:pt idx="274">
                  <c:v>355266</c:v>
                </c:pt>
                <c:pt idx="275">
                  <c:v>353592</c:v>
                </c:pt>
                <c:pt idx="276">
                  <c:v>350652</c:v>
                </c:pt>
                <c:pt idx="277">
                  <c:v>349476</c:v>
                </c:pt>
                <c:pt idx="278">
                  <c:v>347148</c:v>
                </c:pt>
                <c:pt idx="279">
                  <c:v>343896</c:v>
                </c:pt>
                <c:pt idx="280">
                  <c:v>342204</c:v>
                </c:pt>
                <c:pt idx="281">
                  <c:v>341160</c:v>
                </c:pt>
                <c:pt idx="282">
                  <c:v>339006</c:v>
                </c:pt>
                <c:pt idx="283">
                  <c:v>338652</c:v>
                </c:pt>
                <c:pt idx="284">
                  <c:v>339708</c:v>
                </c:pt>
                <c:pt idx="285">
                  <c:v>338958</c:v>
                </c:pt>
                <c:pt idx="286">
                  <c:v>338928</c:v>
                </c:pt>
                <c:pt idx="287">
                  <c:v>337230</c:v>
                </c:pt>
                <c:pt idx="288">
                  <c:v>336984</c:v>
                </c:pt>
                <c:pt idx="289">
                  <c:v>337008</c:v>
                </c:pt>
                <c:pt idx="290">
                  <c:v>336264</c:v>
                </c:pt>
                <c:pt idx="291">
                  <c:v>335994</c:v>
                </c:pt>
                <c:pt idx="292">
                  <c:v>335586</c:v>
                </c:pt>
                <c:pt idx="293">
                  <c:v>335280</c:v>
                </c:pt>
                <c:pt idx="294">
                  <c:v>335508</c:v>
                </c:pt>
                <c:pt idx="295">
                  <c:v>334116</c:v>
                </c:pt>
                <c:pt idx="296">
                  <c:v>333648</c:v>
                </c:pt>
                <c:pt idx="297">
                  <c:v>332094</c:v>
                </c:pt>
                <c:pt idx="298">
                  <c:v>330438</c:v>
                </c:pt>
                <c:pt idx="299">
                  <c:v>330888</c:v>
                </c:pt>
                <c:pt idx="300">
                  <c:v>328998</c:v>
                </c:pt>
                <c:pt idx="301">
                  <c:v>326790</c:v>
                </c:pt>
                <c:pt idx="302">
                  <c:v>326364</c:v>
                </c:pt>
                <c:pt idx="303">
                  <c:v>325434</c:v>
                </c:pt>
                <c:pt idx="304">
                  <c:v>325386</c:v>
                </c:pt>
                <c:pt idx="305">
                  <c:v>324894</c:v>
                </c:pt>
                <c:pt idx="306">
                  <c:v>324096</c:v>
                </c:pt>
                <c:pt idx="307">
                  <c:v>322884</c:v>
                </c:pt>
                <c:pt idx="308">
                  <c:v>325812</c:v>
                </c:pt>
                <c:pt idx="309">
                  <c:v>325836</c:v>
                </c:pt>
                <c:pt idx="310">
                  <c:v>324870</c:v>
                </c:pt>
                <c:pt idx="311">
                  <c:v>323880</c:v>
                </c:pt>
                <c:pt idx="312">
                  <c:v>323400</c:v>
                </c:pt>
                <c:pt idx="313">
                  <c:v>322236</c:v>
                </c:pt>
                <c:pt idx="314">
                  <c:v>320586</c:v>
                </c:pt>
                <c:pt idx="315">
                  <c:v>320268</c:v>
                </c:pt>
                <c:pt idx="316">
                  <c:v>318720</c:v>
                </c:pt>
                <c:pt idx="317">
                  <c:v>318432</c:v>
                </c:pt>
                <c:pt idx="318">
                  <c:v>317328</c:v>
                </c:pt>
                <c:pt idx="319">
                  <c:v>315870</c:v>
                </c:pt>
                <c:pt idx="320">
                  <c:v>315186</c:v>
                </c:pt>
                <c:pt idx="321">
                  <c:v>315834</c:v>
                </c:pt>
                <c:pt idx="322">
                  <c:v>314946</c:v>
                </c:pt>
                <c:pt idx="323">
                  <c:v>312954</c:v>
                </c:pt>
                <c:pt idx="324">
                  <c:v>311988</c:v>
                </c:pt>
                <c:pt idx="325">
                  <c:v>314454</c:v>
                </c:pt>
                <c:pt idx="326">
                  <c:v>315678</c:v>
                </c:pt>
                <c:pt idx="327">
                  <c:v>314328</c:v>
                </c:pt>
                <c:pt idx="328">
                  <c:v>312894</c:v>
                </c:pt>
                <c:pt idx="329">
                  <c:v>312912</c:v>
                </c:pt>
                <c:pt idx="330">
                  <c:v>312324</c:v>
                </c:pt>
                <c:pt idx="331">
                  <c:v>310920</c:v>
                </c:pt>
                <c:pt idx="332">
                  <c:v>309594</c:v>
                </c:pt>
                <c:pt idx="333">
                  <c:v>307668</c:v>
                </c:pt>
                <c:pt idx="334">
                  <c:v>307284</c:v>
                </c:pt>
                <c:pt idx="335">
                  <c:v>306762</c:v>
                </c:pt>
                <c:pt idx="336">
                  <c:v>306762</c:v>
                </c:pt>
                <c:pt idx="337">
                  <c:v>315696</c:v>
                </c:pt>
                <c:pt idx="338">
                  <c:v>314862</c:v>
                </c:pt>
                <c:pt idx="339">
                  <c:v>313644</c:v>
                </c:pt>
                <c:pt idx="340">
                  <c:v>313446</c:v>
                </c:pt>
                <c:pt idx="341">
                  <c:v>312642</c:v>
                </c:pt>
                <c:pt idx="342">
                  <c:v>311604</c:v>
                </c:pt>
                <c:pt idx="343">
                  <c:v>311448</c:v>
                </c:pt>
                <c:pt idx="344">
                  <c:v>308478</c:v>
                </c:pt>
                <c:pt idx="345">
                  <c:v>307668</c:v>
                </c:pt>
                <c:pt idx="346">
                  <c:v>306054</c:v>
                </c:pt>
                <c:pt idx="347">
                  <c:v>305748</c:v>
                </c:pt>
                <c:pt idx="348">
                  <c:v>303576</c:v>
                </c:pt>
                <c:pt idx="349">
                  <c:v>300126</c:v>
                </c:pt>
                <c:pt idx="350">
                  <c:v>297672</c:v>
                </c:pt>
                <c:pt idx="351">
                  <c:v>296898</c:v>
                </c:pt>
                <c:pt idx="352">
                  <c:v>296316</c:v>
                </c:pt>
                <c:pt idx="353">
                  <c:v>294804</c:v>
                </c:pt>
                <c:pt idx="354">
                  <c:v>292098</c:v>
                </c:pt>
                <c:pt idx="355">
                  <c:v>290604</c:v>
                </c:pt>
                <c:pt idx="356">
                  <c:v>287646</c:v>
                </c:pt>
                <c:pt idx="357">
                  <c:v>286752</c:v>
                </c:pt>
                <c:pt idx="358">
                  <c:v>281214</c:v>
                </c:pt>
                <c:pt idx="359">
                  <c:v>280116</c:v>
                </c:pt>
                <c:pt idx="360">
                  <c:v>278790</c:v>
                </c:pt>
                <c:pt idx="361">
                  <c:v>278994</c:v>
                </c:pt>
                <c:pt idx="362">
                  <c:v>279120</c:v>
                </c:pt>
                <c:pt idx="363">
                  <c:v>277986</c:v>
                </c:pt>
                <c:pt idx="364">
                  <c:v>277014</c:v>
                </c:pt>
                <c:pt idx="365">
                  <c:v>276312</c:v>
                </c:pt>
                <c:pt idx="366">
                  <c:v>276384</c:v>
                </c:pt>
                <c:pt idx="367">
                  <c:v>275712</c:v>
                </c:pt>
                <c:pt idx="368">
                  <c:v>275658</c:v>
                </c:pt>
                <c:pt idx="369">
                  <c:v>275616</c:v>
                </c:pt>
                <c:pt idx="370">
                  <c:v>275544</c:v>
                </c:pt>
                <c:pt idx="371">
                  <c:v>274476</c:v>
                </c:pt>
                <c:pt idx="372">
                  <c:v>274242</c:v>
                </c:pt>
                <c:pt idx="373">
                  <c:v>274176</c:v>
                </c:pt>
                <c:pt idx="374">
                  <c:v>272982</c:v>
                </c:pt>
                <c:pt idx="375">
                  <c:v>272754</c:v>
                </c:pt>
                <c:pt idx="376">
                  <c:v>272616</c:v>
                </c:pt>
                <c:pt idx="377">
                  <c:v>271806</c:v>
                </c:pt>
                <c:pt idx="378">
                  <c:v>269898</c:v>
                </c:pt>
                <c:pt idx="379">
                  <c:v>269166</c:v>
                </c:pt>
                <c:pt idx="380">
                  <c:v>268392</c:v>
                </c:pt>
                <c:pt idx="381">
                  <c:v>266868</c:v>
                </c:pt>
                <c:pt idx="382">
                  <c:v>265542</c:v>
                </c:pt>
                <c:pt idx="383">
                  <c:v>263994</c:v>
                </c:pt>
                <c:pt idx="384">
                  <c:v>263220</c:v>
                </c:pt>
                <c:pt idx="385">
                  <c:v>263730</c:v>
                </c:pt>
                <c:pt idx="386">
                  <c:v>263646</c:v>
                </c:pt>
                <c:pt idx="387">
                  <c:v>263520</c:v>
                </c:pt>
                <c:pt idx="388">
                  <c:v>263298</c:v>
                </c:pt>
                <c:pt idx="389">
                  <c:v>262416</c:v>
                </c:pt>
                <c:pt idx="390">
                  <c:v>261108</c:v>
                </c:pt>
                <c:pt idx="391">
                  <c:v>259266</c:v>
                </c:pt>
                <c:pt idx="392">
                  <c:v>260718</c:v>
                </c:pt>
                <c:pt idx="393">
                  <c:v>260718</c:v>
                </c:pt>
                <c:pt idx="394">
                  <c:v>260400</c:v>
                </c:pt>
                <c:pt idx="395">
                  <c:v>259332</c:v>
                </c:pt>
                <c:pt idx="396">
                  <c:v>257502</c:v>
                </c:pt>
                <c:pt idx="397">
                  <c:v>256158</c:v>
                </c:pt>
                <c:pt idx="398">
                  <c:v>256044</c:v>
                </c:pt>
                <c:pt idx="399">
                  <c:v>254262</c:v>
                </c:pt>
                <c:pt idx="400">
                  <c:v>254070</c:v>
                </c:pt>
                <c:pt idx="401">
                  <c:v>253278</c:v>
                </c:pt>
                <c:pt idx="402">
                  <c:v>251838</c:v>
                </c:pt>
                <c:pt idx="403">
                  <c:v>251466</c:v>
                </c:pt>
                <c:pt idx="404">
                  <c:v>250548</c:v>
                </c:pt>
                <c:pt idx="405">
                  <c:v>249720</c:v>
                </c:pt>
                <c:pt idx="406">
                  <c:v>249546</c:v>
                </c:pt>
                <c:pt idx="407">
                  <c:v>248772</c:v>
                </c:pt>
                <c:pt idx="408">
                  <c:v>248712</c:v>
                </c:pt>
                <c:pt idx="409">
                  <c:v>248328</c:v>
                </c:pt>
                <c:pt idx="410">
                  <c:v>247548</c:v>
                </c:pt>
                <c:pt idx="411">
                  <c:v>246534</c:v>
                </c:pt>
                <c:pt idx="412">
                  <c:v>245724</c:v>
                </c:pt>
                <c:pt idx="413">
                  <c:v>245094</c:v>
                </c:pt>
                <c:pt idx="414">
                  <c:v>243666</c:v>
                </c:pt>
                <c:pt idx="415">
                  <c:v>243552</c:v>
                </c:pt>
                <c:pt idx="416">
                  <c:v>242604</c:v>
                </c:pt>
                <c:pt idx="417">
                  <c:v>241488</c:v>
                </c:pt>
                <c:pt idx="418">
                  <c:v>240666</c:v>
                </c:pt>
                <c:pt idx="419">
                  <c:v>240678</c:v>
                </c:pt>
                <c:pt idx="420">
                  <c:v>238782</c:v>
                </c:pt>
                <c:pt idx="421">
                  <c:v>238494</c:v>
                </c:pt>
                <c:pt idx="422">
                  <c:v>237984</c:v>
                </c:pt>
                <c:pt idx="423">
                  <c:v>238494</c:v>
                </c:pt>
                <c:pt idx="424">
                  <c:v>237984</c:v>
                </c:pt>
                <c:pt idx="425">
                  <c:v>237030</c:v>
                </c:pt>
                <c:pt idx="426">
                  <c:v>236706</c:v>
                </c:pt>
                <c:pt idx="427">
                  <c:v>236250</c:v>
                </c:pt>
                <c:pt idx="428">
                  <c:v>237066</c:v>
                </c:pt>
                <c:pt idx="429">
                  <c:v>236340</c:v>
                </c:pt>
                <c:pt idx="430">
                  <c:v>235836</c:v>
                </c:pt>
                <c:pt idx="431">
                  <c:v>233988</c:v>
                </c:pt>
                <c:pt idx="432">
                  <c:v>233592</c:v>
                </c:pt>
                <c:pt idx="433">
                  <c:v>232212</c:v>
                </c:pt>
                <c:pt idx="434">
                  <c:v>232068</c:v>
                </c:pt>
                <c:pt idx="435">
                  <c:v>232068</c:v>
                </c:pt>
                <c:pt idx="436">
                  <c:v>232098</c:v>
                </c:pt>
                <c:pt idx="437">
                  <c:v>231024</c:v>
                </c:pt>
                <c:pt idx="438">
                  <c:v>229722</c:v>
                </c:pt>
                <c:pt idx="439">
                  <c:v>229464</c:v>
                </c:pt>
                <c:pt idx="440">
                  <c:v>229152</c:v>
                </c:pt>
                <c:pt idx="441">
                  <c:v>228870</c:v>
                </c:pt>
                <c:pt idx="442">
                  <c:v>228564</c:v>
                </c:pt>
                <c:pt idx="443">
                  <c:v>228210</c:v>
                </c:pt>
                <c:pt idx="444">
                  <c:v>228456</c:v>
                </c:pt>
                <c:pt idx="445">
                  <c:v>228438</c:v>
                </c:pt>
                <c:pt idx="446">
                  <c:v>228090</c:v>
                </c:pt>
                <c:pt idx="447">
                  <c:v>227802</c:v>
                </c:pt>
                <c:pt idx="448">
                  <c:v>226476</c:v>
                </c:pt>
                <c:pt idx="449">
                  <c:v>226044</c:v>
                </c:pt>
                <c:pt idx="450">
                  <c:v>225528</c:v>
                </c:pt>
                <c:pt idx="451">
                  <c:v>224928</c:v>
                </c:pt>
                <c:pt idx="452">
                  <c:v>224226</c:v>
                </c:pt>
                <c:pt idx="453">
                  <c:v>222102</c:v>
                </c:pt>
                <c:pt idx="454">
                  <c:v>221898</c:v>
                </c:pt>
                <c:pt idx="455">
                  <c:v>220422</c:v>
                </c:pt>
                <c:pt idx="456">
                  <c:v>219924</c:v>
                </c:pt>
                <c:pt idx="457">
                  <c:v>219978</c:v>
                </c:pt>
                <c:pt idx="458">
                  <c:v>219636</c:v>
                </c:pt>
                <c:pt idx="459">
                  <c:v>219660</c:v>
                </c:pt>
                <c:pt idx="460">
                  <c:v>219366</c:v>
                </c:pt>
                <c:pt idx="461">
                  <c:v>219654</c:v>
                </c:pt>
                <c:pt idx="462">
                  <c:v>219456</c:v>
                </c:pt>
                <c:pt idx="463">
                  <c:v>219114</c:v>
                </c:pt>
                <c:pt idx="464">
                  <c:v>218970</c:v>
                </c:pt>
                <c:pt idx="465">
                  <c:v>218862</c:v>
                </c:pt>
                <c:pt idx="466">
                  <c:v>218868</c:v>
                </c:pt>
                <c:pt idx="467">
                  <c:v>218772</c:v>
                </c:pt>
                <c:pt idx="468">
                  <c:v>218430</c:v>
                </c:pt>
                <c:pt idx="469">
                  <c:v>217686</c:v>
                </c:pt>
                <c:pt idx="470">
                  <c:v>217410</c:v>
                </c:pt>
                <c:pt idx="471">
                  <c:v>217314</c:v>
                </c:pt>
                <c:pt idx="472">
                  <c:v>216834</c:v>
                </c:pt>
                <c:pt idx="473">
                  <c:v>216612</c:v>
                </c:pt>
                <c:pt idx="474">
                  <c:v>216600</c:v>
                </c:pt>
                <c:pt idx="475">
                  <c:v>216306</c:v>
                </c:pt>
                <c:pt idx="476">
                  <c:v>216174</c:v>
                </c:pt>
                <c:pt idx="477">
                  <c:v>215442</c:v>
                </c:pt>
                <c:pt idx="478">
                  <c:v>215328</c:v>
                </c:pt>
                <c:pt idx="479">
                  <c:v>215562</c:v>
                </c:pt>
                <c:pt idx="480">
                  <c:v>215322</c:v>
                </c:pt>
                <c:pt idx="481">
                  <c:v>214962</c:v>
                </c:pt>
                <c:pt idx="482">
                  <c:v>214188</c:v>
                </c:pt>
                <c:pt idx="483">
                  <c:v>213984</c:v>
                </c:pt>
                <c:pt idx="484">
                  <c:v>213774</c:v>
                </c:pt>
                <c:pt idx="485">
                  <c:v>213774</c:v>
                </c:pt>
                <c:pt idx="486">
                  <c:v>213720</c:v>
                </c:pt>
                <c:pt idx="487">
                  <c:v>213570</c:v>
                </c:pt>
                <c:pt idx="488">
                  <c:v>212844</c:v>
                </c:pt>
                <c:pt idx="489">
                  <c:v>212796</c:v>
                </c:pt>
                <c:pt idx="490">
                  <c:v>211284</c:v>
                </c:pt>
                <c:pt idx="491">
                  <c:v>210876</c:v>
                </c:pt>
                <c:pt idx="492">
                  <c:v>210870</c:v>
                </c:pt>
                <c:pt idx="493">
                  <c:v>210846</c:v>
                </c:pt>
                <c:pt idx="494">
                  <c:v>210258</c:v>
                </c:pt>
                <c:pt idx="495">
                  <c:v>211110</c:v>
                </c:pt>
                <c:pt idx="496">
                  <c:v>210348</c:v>
                </c:pt>
                <c:pt idx="497">
                  <c:v>209688</c:v>
                </c:pt>
                <c:pt idx="498">
                  <c:v>209592</c:v>
                </c:pt>
                <c:pt idx="499">
                  <c:v>209784</c:v>
                </c:pt>
                <c:pt idx="500">
                  <c:v>209634</c:v>
                </c:pt>
                <c:pt idx="501">
                  <c:v>209148</c:v>
                </c:pt>
                <c:pt idx="502">
                  <c:v>209052</c:v>
                </c:pt>
                <c:pt idx="503">
                  <c:v>209202</c:v>
                </c:pt>
                <c:pt idx="504">
                  <c:v>209070</c:v>
                </c:pt>
                <c:pt idx="505">
                  <c:v>207924</c:v>
                </c:pt>
                <c:pt idx="506">
                  <c:v>150690</c:v>
                </c:pt>
                <c:pt idx="507">
                  <c:v>206400</c:v>
                </c:pt>
                <c:pt idx="508">
                  <c:v>206100</c:v>
                </c:pt>
                <c:pt idx="509">
                  <c:v>205752</c:v>
                </c:pt>
                <c:pt idx="510">
                  <c:v>204852</c:v>
                </c:pt>
                <c:pt idx="511">
                  <c:v>204852</c:v>
                </c:pt>
                <c:pt idx="512">
                  <c:v>204618</c:v>
                </c:pt>
                <c:pt idx="513">
                  <c:v>203274</c:v>
                </c:pt>
                <c:pt idx="514">
                  <c:v>201096</c:v>
                </c:pt>
                <c:pt idx="515">
                  <c:v>199542</c:v>
                </c:pt>
                <c:pt idx="516">
                  <c:v>197952</c:v>
                </c:pt>
                <c:pt idx="517">
                  <c:v>201378</c:v>
                </c:pt>
                <c:pt idx="518">
                  <c:v>201384</c:v>
                </c:pt>
                <c:pt idx="519">
                  <c:v>201228</c:v>
                </c:pt>
                <c:pt idx="520">
                  <c:v>200466</c:v>
                </c:pt>
                <c:pt idx="521">
                  <c:v>202668</c:v>
                </c:pt>
                <c:pt idx="522">
                  <c:v>202302</c:v>
                </c:pt>
                <c:pt idx="523">
                  <c:v>203088</c:v>
                </c:pt>
                <c:pt idx="524">
                  <c:v>202776</c:v>
                </c:pt>
                <c:pt idx="525">
                  <c:v>202782</c:v>
                </c:pt>
                <c:pt idx="526">
                  <c:v>203058</c:v>
                </c:pt>
                <c:pt idx="527">
                  <c:v>202032</c:v>
                </c:pt>
                <c:pt idx="528">
                  <c:v>202032</c:v>
                </c:pt>
                <c:pt idx="529">
                  <c:v>201702</c:v>
                </c:pt>
                <c:pt idx="530">
                  <c:v>201090</c:v>
                </c:pt>
                <c:pt idx="531">
                  <c:v>200754</c:v>
                </c:pt>
                <c:pt idx="532">
                  <c:v>200754</c:v>
                </c:pt>
                <c:pt idx="533">
                  <c:v>200754</c:v>
                </c:pt>
                <c:pt idx="534">
                  <c:v>200490</c:v>
                </c:pt>
                <c:pt idx="535">
                  <c:v>200448</c:v>
                </c:pt>
                <c:pt idx="536">
                  <c:v>199602</c:v>
                </c:pt>
                <c:pt idx="537">
                  <c:v>199476</c:v>
                </c:pt>
                <c:pt idx="538">
                  <c:v>200082</c:v>
                </c:pt>
                <c:pt idx="539">
                  <c:v>200562</c:v>
                </c:pt>
                <c:pt idx="540">
                  <c:v>200322</c:v>
                </c:pt>
                <c:pt idx="541">
                  <c:v>200568</c:v>
                </c:pt>
                <c:pt idx="542">
                  <c:v>200322</c:v>
                </c:pt>
                <c:pt idx="543">
                  <c:v>200184</c:v>
                </c:pt>
                <c:pt idx="544">
                  <c:v>199974</c:v>
                </c:pt>
                <c:pt idx="545">
                  <c:v>198912</c:v>
                </c:pt>
                <c:pt idx="546">
                  <c:v>198030</c:v>
                </c:pt>
                <c:pt idx="547">
                  <c:v>197682</c:v>
                </c:pt>
                <c:pt idx="548">
                  <c:v>196932</c:v>
                </c:pt>
                <c:pt idx="549">
                  <c:v>196782</c:v>
                </c:pt>
                <c:pt idx="550">
                  <c:v>196542</c:v>
                </c:pt>
                <c:pt idx="551">
                  <c:v>196410</c:v>
                </c:pt>
                <c:pt idx="552">
                  <c:v>195918</c:v>
                </c:pt>
                <c:pt idx="553">
                  <c:v>194622</c:v>
                </c:pt>
                <c:pt idx="554">
                  <c:v>194286</c:v>
                </c:pt>
                <c:pt idx="555">
                  <c:v>194046</c:v>
                </c:pt>
                <c:pt idx="556">
                  <c:v>193254</c:v>
                </c:pt>
                <c:pt idx="557">
                  <c:v>193116</c:v>
                </c:pt>
                <c:pt idx="558">
                  <c:v>192702</c:v>
                </c:pt>
                <c:pt idx="559">
                  <c:v>191340</c:v>
                </c:pt>
                <c:pt idx="560">
                  <c:v>190848</c:v>
                </c:pt>
                <c:pt idx="561">
                  <c:v>190434</c:v>
                </c:pt>
                <c:pt idx="562">
                  <c:v>188358</c:v>
                </c:pt>
                <c:pt idx="563">
                  <c:v>187116</c:v>
                </c:pt>
                <c:pt idx="564">
                  <c:v>185358</c:v>
                </c:pt>
                <c:pt idx="565">
                  <c:v>184260</c:v>
                </c:pt>
                <c:pt idx="566">
                  <c:v>183582</c:v>
                </c:pt>
                <c:pt idx="567">
                  <c:v>183126</c:v>
                </c:pt>
                <c:pt idx="568">
                  <c:v>183102</c:v>
                </c:pt>
                <c:pt idx="569">
                  <c:v>182574</c:v>
                </c:pt>
                <c:pt idx="570">
                  <c:v>182466</c:v>
                </c:pt>
                <c:pt idx="571">
                  <c:v>182094</c:v>
                </c:pt>
                <c:pt idx="572">
                  <c:v>181644</c:v>
                </c:pt>
                <c:pt idx="573">
                  <c:v>181056</c:v>
                </c:pt>
                <c:pt idx="574">
                  <c:v>180552</c:v>
                </c:pt>
                <c:pt idx="575">
                  <c:v>179328</c:v>
                </c:pt>
                <c:pt idx="576">
                  <c:v>179442</c:v>
                </c:pt>
                <c:pt idx="577">
                  <c:v>179442</c:v>
                </c:pt>
                <c:pt idx="578">
                  <c:v>179322</c:v>
                </c:pt>
                <c:pt idx="579">
                  <c:v>178866</c:v>
                </c:pt>
                <c:pt idx="580">
                  <c:v>177708</c:v>
                </c:pt>
                <c:pt idx="581">
                  <c:v>177198</c:v>
                </c:pt>
                <c:pt idx="582">
                  <c:v>176946</c:v>
                </c:pt>
                <c:pt idx="583">
                  <c:v>176292</c:v>
                </c:pt>
                <c:pt idx="584">
                  <c:v>175656</c:v>
                </c:pt>
                <c:pt idx="585">
                  <c:v>174852</c:v>
                </c:pt>
                <c:pt idx="586">
                  <c:v>174528</c:v>
                </c:pt>
                <c:pt idx="587">
                  <c:v>174360</c:v>
                </c:pt>
                <c:pt idx="588">
                  <c:v>173634</c:v>
                </c:pt>
                <c:pt idx="589">
                  <c:v>173268</c:v>
                </c:pt>
                <c:pt idx="590">
                  <c:v>173058</c:v>
                </c:pt>
                <c:pt idx="591">
                  <c:v>173058</c:v>
                </c:pt>
                <c:pt idx="592">
                  <c:v>172902</c:v>
                </c:pt>
                <c:pt idx="593">
                  <c:v>172788</c:v>
                </c:pt>
                <c:pt idx="594">
                  <c:v>171108</c:v>
                </c:pt>
                <c:pt idx="595">
                  <c:v>170436</c:v>
                </c:pt>
                <c:pt idx="596">
                  <c:v>169578</c:v>
                </c:pt>
                <c:pt idx="597">
                  <c:v>169218</c:v>
                </c:pt>
                <c:pt idx="598">
                  <c:v>168744</c:v>
                </c:pt>
                <c:pt idx="599">
                  <c:v>167268</c:v>
                </c:pt>
                <c:pt idx="600">
                  <c:v>165474</c:v>
                </c:pt>
                <c:pt idx="601">
                  <c:v>164400</c:v>
                </c:pt>
                <c:pt idx="602">
                  <c:v>164100</c:v>
                </c:pt>
                <c:pt idx="603">
                  <c:v>164352</c:v>
                </c:pt>
                <c:pt idx="604">
                  <c:v>165132</c:v>
                </c:pt>
                <c:pt idx="605">
                  <c:v>165036</c:v>
                </c:pt>
                <c:pt idx="606">
                  <c:v>164058</c:v>
                </c:pt>
                <c:pt idx="607">
                  <c:v>165564</c:v>
                </c:pt>
                <c:pt idx="608">
                  <c:v>163104</c:v>
                </c:pt>
                <c:pt idx="609">
                  <c:v>160290</c:v>
                </c:pt>
                <c:pt idx="610">
                  <c:v>158604</c:v>
                </c:pt>
                <c:pt idx="611">
                  <c:v>158946</c:v>
                </c:pt>
                <c:pt idx="612">
                  <c:v>158916</c:v>
                </c:pt>
                <c:pt idx="613">
                  <c:v>164052</c:v>
                </c:pt>
                <c:pt idx="614">
                  <c:v>163986</c:v>
                </c:pt>
                <c:pt idx="615">
                  <c:v>163968</c:v>
                </c:pt>
                <c:pt idx="616">
                  <c:v>163896</c:v>
                </c:pt>
                <c:pt idx="617">
                  <c:v>163896</c:v>
                </c:pt>
                <c:pt idx="618">
                  <c:v>163992</c:v>
                </c:pt>
                <c:pt idx="619">
                  <c:v>163704</c:v>
                </c:pt>
                <c:pt idx="620">
                  <c:v>163122</c:v>
                </c:pt>
                <c:pt idx="621">
                  <c:v>167148</c:v>
                </c:pt>
                <c:pt idx="622">
                  <c:v>167130</c:v>
                </c:pt>
                <c:pt idx="623">
                  <c:v>170088</c:v>
                </c:pt>
                <c:pt idx="624">
                  <c:v>169086</c:v>
                </c:pt>
                <c:pt idx="625">
                  <c:v>168684</c:v>
                </c:pt>
                <c:pt idx="626">
                  <c:v>168876</c:v>
                </c:pt>
                <c:pt idx="627">
                  <c:v>168252</c:v>
                </c:pt>
                <c:pt idx="628">
                  <c:v>164838</c:v>
                </c:pt>
                <c:pt idx="629">
                  <c:v>165480</c:v>
                </c:pt>
                <c:pt idx="630">
                  <c:v>164718</c:v>
                </c:pt>
                <c:pt idx="631">
                  <c:v>161658</c:v>
                </c:pt>
                <c:pt idx="632">
                  <c:v>161448</c:v>
                </c:pt>
                <c:pt idx="633">
                  <c:v>158292</c:v>
                </c:pt>
                <c:pt idx="634">
                  <c:v>157386</c:v>
                </c:pt>
                <c:pt idx="635">
                  <c:v>157464</c:v>
                </c:pt>
                <c:pt idx="636">
                  <c:v>154740</c:v>
                </c:pt>
                <c:pt idx="637">
                  <c:v>154104</c:v>
                </c:pt>
                <c:pt idx="638">
                  <c:v>153612</c:v>
                </c:pt>
                <c:pt idx="639">
                  <c:v>153420</c:v>
                </c:pt>
                <c:pt idx="640">
                  <c:v>150840</c:v>
                </c:pt>
                <c:pt idx="641">
                  <c:v>150324</c:v>
                </c:pt>
                <c:pt idx="642">
                  <c:v>149322</c:v>
                </c:pt>
                <c:pt idx="643">
                  <c:v>148374</c:v>
                </c:pt>
                <c:pt idx="644">
                  <c:v>148230</c:v>
                </c:pt>
                <c:pt idx="645">
                  <c:v>147942</c:v>
                </c:pt>
                <c:pt idx="646">
                  <c:v>147624</c:v>
                </c:pt>
                <c:pt idx="647">
                  <c:v>146670</c:v>
                </c:pt>
                <c:pt idx="648">
                  <c:v>145056</c:v>
                </c:pt>
                <c:pt idx="649">
                  <c:v>145500</c:v>
                </c:pt>
                <c:pt idx="650">
                  <c:v>145062</c:v>
                </c:pt>
                <c:pt idx="651">
                  <c:v>143988</c:v>
                </c:pt>
                <c:pt idx="652">
                  <c:v>143988</c:v>
                </c:pt>
                <c:pt idx="653">
                  <c:v>143628</c:v>
                </c:pt>
                <c:pt idx="654">
                  <c:v>143670</c:v>
                </c:pt>
                <c:pt idx="655">
                  <c:v>143658</c:v>
                </c:pt>
                <c:pt idx="656">
                  <c:v>142998</c:v>
                </c:pt>
                <c:pt idx="657">
                  <c:v>142200</c:v>
                </c:pt>
                <c:pt idx="658">
                  <c:v>141906</c:v>
                </c:pt>
                <c:pt idx="659">
                  <c:v>142032</c:v>
                </c:pt>
                <c:pt idx="660">
                  <c:v>144156</c:v>
                </c:pt>
                <c:pt idx="661">
                  <c:v>144138</c:v>
                </c:pt>
                <c:pt idx="662">
                  <c:v>144139</c:v>
                </c:pt>
                <c:pt idx="663">
                  <c:v>144414</c:v>
                </c:pt>
                <c:pt idx="664">
                  <c:v>144792</c:v>
                </c:pt>
                <c:pt idx="665">
                  <c:v>145134</c:v>
                </c:pt>
                <c:pt idx="666">
                  <c:v>149640</c:v>
                </c:pt>
                <c:pt idx="667">
                  <c:v>149640</c:v>
                </c:pt>
                <c:pt idx="668">
                  <c:v>150012</c:v>
                </c:pt>
                <c:pt idx="669">
                  <c:v>149850</c:v>
                </c:pt>
                <c:pt idx="670">
                  <c:v>150006</c:v>
                </c:pt>
                <c:pt idx="671">
                  <c:v>150426</c:v>
                </c:pt>
                <c:pt idx="672">
                  <c:v>150510</c:v>
                </c:pt>
                <c:pt idx="673">
                  <c:v>150708</c:v>
                </c:pt>
                <c:pt idx="674">
                  <c:v>152484</c:v>
                </c:pt>
                <c:pt idx="675">
                  <c:v>152604</c:v>
                </c:pt>
                <c:pt idx="676">
                  <c:v>153012</c:v>
                </c:pt>
                <c:pt idx="677">
                  <c:v>153522</c:v>
                </c:pt>
                <c:pt idx="678">
                  <c:v>153822</c:v>
                </c:pt>
                <c:pt idx="679">
                  <c:v>154956</c:v>
                </c:pt>
                <c:pt idx="680">
                  <c:v>155346</c:v>
                </c:pt>
                <c:pt idx="681">
                  <c:v>155910</c:v>
                </c:pt>
                <c:pt idx="682">
                  <c:v>156672</c:v>
                </c:pt>
                <c:pt idx="683">
                  <c:v>156420</c:v>
                </c:pt>
                <c:pt idx="684">
                  <c:v>166680</c:v>
                </c:pt>
                <c:pt idx="685">
                  <c:v>164274</c:v>
                </c:pt>
                <c:pt idx="686">
                  <c:v>163308</c:v>
                </c:pt>
                <c:pt idx="687">
                  <c:v>161538</c:v>
                </c:pt>
                <c:pt idx="688">
                  <c:v>157770</c:v>
                </c:pt>
                <c:pt idx="689">
                  <c:v>154566</c:v>
                </c:pt>
                <c:pt idx="690">
                  <c:v>156954</c:v>
                </c:pt>
                <c:pt idx="691">
                  <c:v>156108</c:v>
                </c:pt>
                <c:pt idx="692">
                  <c:v>153546</c:v>
                </c:pt>
                <c:pt idx="693">
                  <c:v>157248</c:v>
                </c:pt>
                <c:pt idx="694">
                  <c:v>158112</c:v>
                </c:pt>
                <c:pt idx="695">
                  <c:v>157986</c:v>
                </c:pt>
                <c:pt idx="696">
                  <c:v>152136</c:v>
                </c:pt>
                <c:pt idx="697">
                  <c:v>147684</c:v>
                </c:pt>
                <c:pt idx="698">
                  <c:v>140904</c:v>
                </c:pt>
                <c:pt idx="699">
                  <c:v>133128</c:v>
                </c:pt>
                <c:pt idx="700">
                  <c:v>125688</c:v>
                </c:pt>
                <c:pt idx="701">
                  <c:v>117522</c:v>
                </c:pt>
                <c:pt idx="702">
                  <c:v>108624</c:v>
                </c:pt>
                <c:pt idx="703">
                  <c:v>102696</c:v>
                </c:pt>
                <c:pt idx="704">
                  <c:v>98562</c:v>
                </c:pt>
                <c:pt idx="705">
                  <c:v>94134</c:v>
                </c:pt>
                <c:pt idx="706">
                  <c:v>94662</c:v>
                </c:pt>
                <c:pt idx="707">
                  <c:v>91062</c:v>
                </c:pt>
                <c:pt idx="708">
                  <c:v>88302</c:v>
                </c:pt>
                <c:pt idx="709">
                  <c:v>86580</c:v>
                </c:pt>
                <c:pt idx="710">
                  <c:v>88104</c:v>
                </c:pt>
                <c:pt idx="711">
                  <c:v>87132</c:v>
                </c:pt>
                <c:pt idx="712">
                  <c:v>83694</c:v>
                </c:pt>
                <c:pt idx="713">
                  <c:v>79800</c:v>
                </c:pt>
                <c:pt idx="714">
                  <c:v>76758</c:v>
                </c:pt>
                <c:pt idx="715">
                  <c:v>70650</c:v>
                </c:pt>
                <c:pt idx="716">
                  <c:v>69162</c:v>
                </c:pt>
                <c:pt idx="717">
                  <c:v>67908</c:v>
                </c:pt>
                <c:pt idx="718">
                  <c:v>66990</c:v>
                </c:pt>
                <c:pt idx="719">
                  <c:v>66306</c:v>
                </c:pt>
                <c:pt idx="720">
                  <c:v>69180</c:v>
                </c:pt>
                <c:pt idx="721">
                  <c:v>69474</c:v>
                </c:pt>
                <c:pt idx="722">
                  <c:v>66588</c:v>
                </c:pt>
                <c:pt idx="723">
                  <c:v>66474</c:v>
                </c:pt>
                <c:pt idx="724">
                  <c:v>66072</c:v>
                </c:pt>
                <c:pt idx="725">
                  <c:v>65064</c:v>
                </c:pt>
                <c:pt idx="726">
                  <c:v>65412</c:v>
                </c:pt>
                <c:pt idx="727">
                  <c:v>64194</c:v>
                </c:pt>
                <c:pt idx="728">
                  <c:v>64176</c:v>
                </c:pt>
                <c:pt idx="729">
                  <c:v>64566</c:v>
                </c:pt>
                <c:pt idx="730">
                  <c:v>64830</c:v>
                </c:pt>
                <c:pt idx="731">
                  <c:v>66174</c:v>
                </c:pt>
                <c:pt idx="732">
                  <c:v>66924</c:v>
                </c:pt>
                <c:pt idx="733">
                  <c:v>66822</c:v>
                </c:pt>
                <c:pt idx="734">
                  <c:v>66750</c:v>
                </c:pt>
                <c:pt idx="735">
                  <c:v>66822</c:v>
                </c:pt>
                <c:pt idx="736">
                  <c:v>67824</c:v>
                </c:pt>
                <c:pt idx="737">
                  <c:v>67692</c:v>
                </c:pt>
                <c:pt idx="738">
                  <c:v>67542</c:v>
                </c:pt>
                <c:pt idx="739">
                  <c:v>68280</c:v>
                </c:pt>
                <c:pt idx="740">
                  <c:v>69036</c:v>
                </c:pt>
                <c:pt idx="741">
                  <c:v>68982</c:v>
                </c:pt>
                <c:pt idx="742">
                  <c:v>68976</c:v>
                </c:pt>
                <c:pt idx="743">
                  <c:v>68922</c:v>
                </c:pt>
                <c:pt idx="744">
                  <c:v>68886</c:v>
                </c:pt>
                <c:pt idx="745">
                  <c:v>69276</c:v>
                </c:pt>
                <c:pt idx="746">
                  <c:v>83520</c:v>
                </c:pt>
                <c:pt idx="747">
                  <c:v>96774</c:v>
                </c:pt>
                <c:pt idx="748">
                  <c:v>122058</c:v>
                </c:pt>
                <c:pt idx="749">
                  <c:v>123228</c:v>
                </c:pt>
                <c:pt idx="750">
                  <c:v>124158</c:v>
                </c:pt>
                <c:pt idx="751">
                  <c:v>130224</c:v>
                </c:pt>
                <c:pt idx="752">
                  <c:v>133710</c:v>
                </c:pt>
                <c:pt idx="753">
                  <c:v>136770</c:v>
                </c:pt>
                <c:pt idx="754">
                  <c:v>140412</c:v>
                </c:pt>
                <c:pt idx="755">
                  <c:v>140370</c:v>
                </c:pt>
                <c:pt idx="756">
                  <c:v>143190</c:v>
                </c:pt>
                <c:pt idx="757">
                  <c:v>143190</c:v>
                </c:pt>
                <c:pt idx="758">
                  <c:v>146694</c:v>
                </c:pt>
                <c:pt idx="759">
                  <c:v>150690</c:v>
                </c:pt>
                <c:pt idx="760">
                  <c:v>153318</c:v>
                </c:pt>
                <c:pt idx="761">
                  <c:v>156378</c:v>
                </c:pt>
                <c:pt idx="762">
                  <c:v>159450</c:v>
                </c:pt>
                <c:pt idx="763">
                  <c:v>161436</c:v>
                </c:pt>
                <c:pt idx="764">
                  <c:v>166098</c:v>
                </c:pt>
                <c:pt idx="765">
                  <c:v>167910</c:v>
                </c:pt>
                <c:pt idx="766">
                  <c:v>171066</c:v>
                </c:pt>
                <c:pt idx="767">
                  <c:v>173502</c:v>
                </c:pt>
                <c:pt idx="768">
                  <c:v>177600</c:v>
                </c:pt>
                <c:pt idx="769">
                  <c:v>178584</c:v>
                </c:pt>
                <c:pt idx="770">
                  <c:v>183012</c:v>
                </c:pt>
                <c:pt idx="771">
                  <c:v>182934</c:v>
                </c:pt>
                <c:pt idx="772">
                  <c:v>187782</c:v>
                </c:pt>
                <c:pt idx="773">
                  <c:v>186324</c:v>
                </c:pt>
                <c:pt idx="774">
                  <c:v>187914</c:v>
                </c:pt>
                <c:pt idx="775">
                  <c:v>192912</c:v>
                </c:pt>
                <c:pt idx="776">
                  <c:v>192762</c:v>
                </c:pt>
                <c:pt idx="777">
                  <c:v>192468</c:v>
                </c:pt>
                <c:pt idx="778">
                  <c:v>192324</c:v>
                </c:pt>
                <c:pt idx="779">
                  <c:v>194526</c:v>
                </c:pt>
                <c:pt idx="780">
                  <c:v>194568</c:v>
                </c:pt>
                <c:pt idx="781">
                  <c:v>195942</c:v>
                </c:pt>
                <c:pt idx="782">
                  <c:v>196854</c:v>
                </c:pt>
                <c:pt idx="783">
                  <c:v>200940</c:v>
                </c:pt>
                <c:pt idx="784">
                  <c:v>200454</c:v>
                </c:pt>
                <c:pt idx="785">
                  <c:v>200424</c:v>
                </c:pt>
                <c:pt idx="786">
                  <c:v>203946</c:v>
                </c:pt>
                <c:pt idx="787">
                  <c:v>204078</c:v>
                </c:pt>
                <c:pt idx="788">
                  <c:v>208722</c:v>
                </c:pt>
                <c:pt idx="789">
                  <c:v>209742</c:v>
                </c:pt>
                <c:pt idx="790">
                  <c:v>210066</c:v>
                </c:pt>
                <c:pt idx="791">
                  <c:v>212094</c:v>
                </c:pt>
                <c:pt idx="792">
                  <c:v>215802</c:v>
                </c:pt>
                <c:pt idx="793">
                  <c:v>218214</c:v>
                </c:pt>
                <c:pt idx="794">
                  <c:v>220926</c:v>
                </c:pt>
                <c:pt idx="795">
                  <c:v>224766</c:v>
                </c:pt>
                <c:pt idx="796">
                  <c:v>224700</c:v>
                </c:pt>
                <c:pt idx="797">
                  <c:v>228924</c:v>
                </c:pt>
                <c:pt idx="798">
                  <c:v>230256</c:v>
                </c:pt>
                <c:pt idx="799">
                  <c:v>230196</c:v>
                </c:pt>
                <c:pt idx="800">
                  <c:v>229860</c:v>
                </c:pt>
                <c:pt idx="801">
                  <c:v>235428</c:v>
                </c:pt>
                <c:pt idx="802">
                  <c:v>235368</c:v>
                </c:pt>
                <c:pt idx="803">
                  <c:v>235254</c:v>
                </c:pt>
                <c:pt idx="804">
                  <c:v>235404</c:v>
                </c:pt>
                <c:pt idx="805">
                  <c:v>235950</c:v>
                </c:pt>
                <c:pt idx="806">
                  <c:v>236106</c:v>
                </c:pt>
                <c:pt idx="807">
                  <c:v>235068</c:v>
                </c:pt>
                <c:pt idx="808">
                  <c:v>234486</c:v>
                </c:pt>
                <c:pt idx="809">
                  <c:v>234666</c:v>
                </c:pt>
                <c:pt idx="810">
                  <c:v>234378</c:v>
                </c:pt>
                <c:pt idx="811">
                  <c:v>234384</c:v>
                </c:pt>
                <c:pt idx="812">
                  <c:v>233682</c:v>
                </c:pt>
                <c:pt idx="813">
                  <c:v>232074</c:v>
                </c:pt>
                <c:pt idx="814">
                  <c:v>231480</c:v>
                </c:pt>
                <c:pt idx="815">
                  <c:v>230760</c:v>
                </c:pt>
                <c:pt idx="816">
                  <c:v>230724</c:v>
                </c:pt>
                <c:pt idx="817">
                  <c:v>230544</c:v>
                </c:pt>
                <c:pt idx="818">
                  <c:v>230220</c:v>
                </c:pt>
                <c:pt idx="819">
                  <c:v>229638</c:v>
                </c:pt>
                <c:pt idx="820">
                  <c:v>229518</c:v>
                </c:pt>
                <c:pt idx="821">
                  <c:v>229488</c:v>
                </c:pt>
                <c:pt idx="822">
                  <c:v>230172</c:v>
                </c:pt>
                <c:pt idx="823">
                  <c:v>229812</c:v>
                </c:pt>
                <c:pt idx="824">
                  <c:v>228768</c:v>
                </c:pt>
                <c:pt idx="825">
                  <c:v>228768</c:v>
                </c:pt>
                <c:pt idx="826">
                  <c:v>228768</c:v>
                </c:pt>
                <c:pt idx="827">
                  <c:v>228606</c:v>
                </c:pt>
                <c:pt idx="828">
                  <c:v>228606</c:v>
                </c:pt>
                <c:pt idx="829">
                  <c:v>229062</c:v>
                </c:pt>
                <c:pt idx="830">
                  <c:v>229062</c:v>
                </c:pt>
                <c:pt idx="831">
                  <c:v>229062</c:v>
                </c:pt>
                <c:pt idx="832">
                  <c:v>229062</c:v>
                </c:pt>
                <c:pt idx="833">
                  <c:v>229038</c:v>
                </c:pt>
                <c:pt idx="834">
                  <c:v>228966</c:v>
                </c:pt>
                <c:pt idx="835">
                  <c:v>230064</c:v>
                </c:pt>
                <c:pt idx="836">
                  <c:v>230304</c:v>
                </c:pt>
                <c:pt idx="837">
                  <c:v>230190</c:v>
                </c:pt>
                <c:pt idx="838">
                  <c:v>230016</c:v>
                </c:pt>
                <c:pt idx="839">
                  <c:v>230358</c:v>
                </c:pt>
                <c:pt idx="840">
                  <c:v>230352</c:v>
                </c:pt>
                <c:pt idx="841">
                  <c:v>230664</c:v>
                </c:pt>
                <c:pt idx="842">
                  <c:v>231132</c:v>
                </c:pt>
                <c:pt idx="843">
                  <c:v>231132</c:v>
                </c:pt>
                <c:pt idx="844">
                  <c:v>231156</c:v>
                </c:pt>
                <c:pt idx="845">
                  <c:v>231156</c:v>
                </c:pt>
                <c:pt idx="846">
                  <c:v>230712</c:v>
                </c:pt>
                <c:pt idx="847">
                  <c:v>230634</c:v>
                </c:pt>
                <c:pt idx="848">
                  <c:v>233304</c:v>
                </c:pt>
                <c:pt idx="849">
                  <c:v>233304</c:v>
                </c:pt>
                <c:pt idx="850">
                  <c:v>233034</c:v>
                </c:pt>
                <c:pt idx="851">
                  <c:v>233034</c:v>
                </c:pt>
                <c:pt idx="852">
                  <c:v>233046</c:v>
                </c:pt>
                <c:pt idx="853">
                  <c:v>233310</c:v>
                </c:pt>
                <c:pt idx="854">
                  <c:v>233310</c:v>
                </c:pt>
                <c:pt idx="855">
                  <c:v>233604</c:v>
                </c:pt>
                <c:pt idx="856">
                  <c:v>233844</c:v>
                </c:pt>
                <c:pt idx="857">
                  <c:v>233640</c:v>
                </c:pt>
                <c:pt idx="858">
                  <c:v>233970</c:v>
                </c:pt>
                <c:pt idx="859">
                  <c:v>233874</c:v>
                </c:pt>
                <c:pt idx="860">
                  <c:v>233874</c:v>
                </c:pt>
                <c:pt idx="861">
                  <c:v>233850</c:v>
                </c:pt>
                <c:pt idx="862">
                  <c:v>233850</c:v>
                </c:pt>
                <c:pt idx="863">
                  <c:v>234198</c:v>
                </c:pt>
                <c:pt idx="864">
                  <c:v>234198</c:v>
                </c:pt>
                <c:pt idx="865">
                  <c:v>233502</c:v>
                </c:pt>
                <c:pt idx="866">
                  <c:v>233178</c:v>
                </c:pt>
                <c:pt idx="867">
                  <c:v>233496</c:v>
                </c:pt>
                <c:pt idx="868">
                  <c:v>232812</c:v>
                </c:pt>
                <c:pt idx="869">
                  <c:v>232806</c:v>
                </c:pt>
                <c:pt idx="870">
                  <c:v>232806</c:v>
                </c:pt>
                <c:pt idx="871">
                  <c:v>232410</c:v>
                </c:pt>
                <c:pt idx="872">
                  <c:v>232110</c:v>
                </c:pt>
                <c:pt idx="873">
                  <c:v>232110</c:v>
                </c:pt>
                <c:pt idx="874">
                  <c:v>232410</c:v>
                </c:pt>
                <c:pt idx="875">
                  <c:v>232410</c:v>
                </c:pt>
                <c:pt idx="876">
                  <c:v>232878</c:v>
                </c:pt>
                <c:pt idx="877">
                  <c:v>232878</c:v>
                </c:pt>
                <c:pt idx="878">
                  <c:v>233118</c:v>
                </c:pt>
                <c:pt idx="879">
                  <c:v>233298</c:v>
                </c:pt>
                <c:pt idx="880">
                  <c:v>233274</c:v>
                </c:pt>
                <c:pt idx="881">
                  <c:v>233238</c:v>
                </c:pt>
                <c:pt idx="882">
                  <c:v>233238</c:v>
                </c:pt>
                <c:pt idx="883">
                  <c:v>233562</c:v>
                </c:pt>
                <c:pt idx="884">
                  <c:v>233562</c:v>
                </c:pt>
                <c:pt idx="885">
                  <c:v>233586</c:v>
                </c:pt>
                <c:pt idx="886">
                  <c:v>233970</c:v>
                </c:pt>
                <c:pt idx="887">
                  <c:v>233658</c:v>
                </c:pt>
                <c:pt idx="888">
                  <c:v>233898</c:v>
                </c:pt>
                <c:pt idx="889">
                  <c:v>233526</c:v>
                </c:pt>
                <c:pt idx="890">
                  <c:v>234312</c:v>
                </c:pt>
                <c:pt idx="891">
                  <c:v>234264</c:v>
                </c:pt>
                <c:pt idx="892">
                  <c:v>234216</c:v>
                </c:pt>
                <c:pt idx="893">
                  <c:v>234216</c:v>
                </c:pt>
                <c:pt idx="894">
                  <c:v>234654</c:v>
                </c:pt>
                <c:pt idx="895">
                  <c:v>234672</c:v>
                </c:pt>
                <c:pt idx="896">
                  <c:v>234672</c:v>
                </c:pt>
                <c:pt idx="897">
                  <c:v>234624</c:v>
                </c:pt>
                <c:pt idx="898">
                  <c:v>234192</c:v>
                </c:pt>
                <c:pt idx="899">
                  <c:v>234780</c:v>
                </c:pt>
                <c:pt idx="900">
                  <c:v>234960</c:v>
                </c:pt>
                <c:pt idx="901">
                  <c:v>234738</c:v>
                </c:pt>
                <c:pt idx="902">
                  <c:v>234690</c:v>
                </c:pt>
                <c:pt idx="903">
                  <c:v>235158</c:v>
                </c:pt>
                <c:pt idx="904">
                  <c:v>235182</c:v>
                </c:pt>
                <c:pt idx="905">
                  <c:v>235146</c:v>
                </c:pt>
                <c:pt idx="906">
                  <c:v>234636</c:v>
                </c:pt>
                <c:pt idx="907">
                  <c:v>234948</c:v>
                </c:pt>
                <c:pt idx="908">
                  <c:v>234852</c:v>
                </c:pt>
                <c:pt idx="909">
                  <c:v>235164</c:v>
                </c:pt>
                <c:pt idx="910">
                  <c:v>234786</c:v>
                </c:pt>
                <c:pt idx="911">
                  <c:v>235242</c:v>
                </c:pt>
                <c:pt idx="912">
                  <c:v>235266</c:v>
                </c:pt>
                <c:pt idx="913">
                  <c:v>235272</c:v>
                </c:pt>
                <c:pt idx="914">
                  <c:v>235470</c:v>
                </c:pt>
                <c:pt idx="915">
                  <c:v>235860</c:v>
                </c:pt>
                <c:pt idx="916">
                  <c:v>236280</c:v>
                </c:pt>
                <c:pt idx="917">
                  <c:v>235896</c:v>
                </c:pt>
                <c:pt idx="918">
                  <c:v>235890</c:v>
                </c:pt>
                <c:pt idx="919">
                  <c:v>235866</c:v>
                </c:pt>
                <c:pt idx="920">
                  <c:v>237228</c:v>
                </c:pt>
                <c:pt idx="921">
                  <c:v>238638</c:v>
                </c:pt>
                <c:pt idx="922">
                  <c:v>238638</c:v>
                </c:pt>
                <c:pt idx="923">
                  <c:v>238530</c:v>
                </c:pt>
                <c:pt idx="924">
                  <c:v>238584</c:v>
                </c:pt>
                <c:pt idx="925">
                  <c:v>239304</c:v>
                </c:pt>
                <c:pt idx="926">
                  <c:v>238950</c:v>
                </c:pt>
                <c:pt idx="927">
                  <c:v>238950</c:v>
                </c:pt>
                <c:pt idx="928">
                  <c:v>238494</c:v>
                </c:pt>
                <c:pt idx="929">
                  <c:v>238818</c:v>
                </c:pt>
                <c:pt idx="930">
                  <c:v>238830</c:v>
                </c:pt>
                <c:pt idx="931">
                  <c:v>238974</c:v>
                </c:pt>
                <c:pt idx="932">
                  <c:v>238974</c:v>
                </c:pt>
                <c:pt idx="933">
                  <c:v>238722</c:v>
                </c:pt>
                <c:pt idx="934">
                  <c:v>237336</c:v>
                </c:pt>
                <c:pt idx="935">
                  <c:v>236736</c:v>
                </c:pt>
                <c:pt idx="936">
                  <c:v>236634</c:v>
                </c:pt>
                <c:pt idx="937">
                  <c:v>236508</c:v>
                </c:pt>
                <c:pt idx="938">
                  <c:v>236460</c:v>
                </c:pt>
                <c:pt idx="939">
                  <c:v>236478</c:v>
                </c:pt>
                <c:pt idx="940">
                  <c:v>237162</c:v>
                </c:pt>
                <c:pt idx="941">
                  <c:v>237138</c:v>
                </c:pt>
                <c:pt idx="942">
                  <c:v>237000</c:v>
                </c:pt>
                <c:pt idx="943">
                  <c:v>237180</c:v>
                </c:pt>
                <c:pt idx="944">
                  <c:v>237276</c:v>
                </c:pt>
                <c:pt idx="945">
                  <c:v>236988</c:v>
                </c:pt>
                <c:pt idx="946">
                  <c:v>236526</c:v>
                </c:pt>
                <c:pt idx="947">
                  <c:v>236502</c:v>
                </c:pt>
                <c:pt idx="948">
                  <c:v>236382</c:v>
                </c:pt>
                <c:pt idx="949">
                  <c:v>236310</c:v>
                </c:pt>
                <c:pt idx="950">
                  <c:v>236646</c:v>
                </c:pt>
                <c:pt idx="951">
                  <c:v>236952</c:v>
                </c:pt>
                <c:pt idx="952">
                  <c:v>235950</c:v>
                </c:pt>
                <c:pt idx="953">
                  <c:v>236400</c:v>
                </c:pt>
                <c:pt idx="954">
                  <c:v>236376</c:v>
                </c:pt>
                <c:pt idx="955">
                  <c:v>236148</c:v>
                </c:pt>
                <c:pt idx="956">
                  <c:v>236202</c:v>
                </c:pt>
                <c:pt idx="957">
                  <c:v>236172</c:v>
                </c:pt>
                <c:pt idx="958">
                  <c:v>236124</c:v>
                </c:pt>
                <c:pt idx="959">
                  <c:v>236058</c:v>
                </c:pt>
                <c:pt idx="960">
                  <c:v>236088</c:v>
                </c:pt>
                <c:pt idx="961">
                  <c:v>236070</c:v>
                </c:pt>
                <c:pt idx="962">
                  <c:v>235902</c:v>
                </c:pt>
                <c:pt idx="963">
                  <c:v>236934</c:v>
                </c:pt>
                <c:pt idx="964">
                  <c:v>237156</c:v>
                </c:pt>
                <c:pt idx="965">
                  <c:v>237306</c:v>
                </c:pt>
                <c:pt idx="966">
                  <c:v>237390</c:v>
                </c:pt>
                <c:pt idx="967">
                  <c:v>237342</c:v>
                </c:pt>
                <c:pt idx="968">
                  <c:v>236832</c:v>
                </c:pt>
                <c:pt idx="969">
                  <c:v>237366</c:v>
                </c:pt>
                <c:pt idx="970">
                  <c:v>237360</c:v>
                </c:pt>
                <c:pt idx="971">
                  <c:v>237630</c:v>
                </c:pt>
                <c:pt idx="972">
                  <c:v>238152</c:v>
                </c:pt>
                <c:pt idx="973">
                  <c:v>238152</c:v>
                </c:pt>
                <c:pt idx="974">
                  <c:v>238524</c:v>
                </c:pt>
                <c:pt idx="975">
                  <c:v>239310</c:v>
                </c:pt>
                <c:pt idx="976">
                  <c:v>239016</c:v>
                </c:pt>
                <c:pt idx="977">
                  <c:v>239016</c:v>
                </c:pt>
                <c:pt idx="978">
                  <c:v>238674</c:v>
                </c:pt>
                <c:pt idx="979">
                  <c:v>238956</c:v>
                </c:pt>
                <c:pt idx="980">
                  <c:v>238386</c:v>
                </c:pt>
                <c:pt idx="981">
                  <c:v>238830</c:v>
                </c:pt>
                <c:pt idx="982">
                  <c:v>238830</c:v>
                </c:pt>
                <c:pt idx="983">
                  <c:v>239292</c:v>
                </c:pt>
                <c:pt idx="984">
                  <c:v>239400</c:v>
                </c:pt>
                <c:pt idx="985">
                  <c:v>239154</c:v>
                </c:pt>
                <c:pt idx="986">
                  <c:v>239172</c:v>
                </c:pt>
                <c:pt idx="987">
                  <c:v>239076</c:v>
                </c:pt>
                <c:pt idx="988">
                  <c:v>238980</c:v>
                </c:pt>
                <c:pt idx="989">
                  <c:v>238980</c:v>
                </c:pt>
                <c:pt idx="990">
                  <c:v>239310</c:v>
                </c:pt>
                <c:pt idx="991">
                  <c:v>239664</c:v>
                </c:pt>
                <c:pt idx="992">
                  <c:v>240678</c:v>
                </c:pt>
                <c:pt idx="993">
                  <c:v>240174</c:v>
                </c:pt>
                <c:pt idx="994">
                  <c:v>240390</c:v>
                </c:pt>
                <c:pt idx="995">
                  <c:v>240636</c:v>
                </c:pt>
                <c:pt idx="996">
                  <c:v>241752</c:v>
                </c:pt>
                <c:pt idx="997">
                  <c:v>241662</c:v>
                </c:pt>
                <c:pt idx="998">
                  <c:v>241482</c:v>
                </c:pt>
                <c:pt idx="999">
                  <c:v>241842</c:v>
                </c:pt>
                <c:pt idx="1000">
                  <c:v>241812</c:v>
                </c:pt>
                <c:pt idx="1001">
                  <c:v>242562</c:v>
                </c:pt>
                <c:pt idx="1002">
                  <c:v>243408</c:v>
                </c:pt>
                <c:pt idx="1003">
                  <c:v>243564</c:v>
                </c:pt>
                <c:pt idx="1004">
                  <c:v>243498</c:v>
                </c:pt>
                <c:pt idx="1005">
                  <c:v>243426</c:v>
                </c:pt>
                <c:pt idx="1006">
                  <c:v>243180</c:v>
                </c:pt>
                <c:pt idx="1007">
                  <c:v>243300</c:v>
                </c:pt>
                <c:pt idx="1008">
                  <c:v>244236</c:v>
                </c:pt>
                <c:pt idx="1009">
                  <c:v>244314</c:v>
                </c:pt>
                <c:pt idx="1010">
                  <c:v>244212</c:v>
                </c:pt>
                <c:pt idx="1011">
                  <c:v>244212</c:v>
                </c:pt>
                <c:pt idx="1012">
                  <c:v>245166</c:v>
                </c:pt>
                <c:pt idx="1013">
                  <c:v>245064</c:v>
                </c:pt>
                <c:pt idx="1014">
                  <c:v>246318</c:v>
                </c:pt>
                <c:pt idx="1015">
                  <c:v>246654</c:v>
                </c:pt>
                <c:pt idx="1016">
                  <c:v>246654</c:v>
                </c:pt>
                <c:pt idx="1017">
                  <c:v>246654</c:v>
                </c:pt>
                <c:pt idx="1018">
                  <c:v>246798</c:v>
                </c:pt>
                <c:pt idx="1019">
                  <c:v>246114</c:v>
                </c:pt>
                <c:pt idx="1020">
                  <c:v>246708</c:v>
                </c:pt>
                <c:pt idx="1021">
                  <c:v>247980</c:v>
                </c:pt>
                <c:pt idx="1022">
                  <c:v>247944</c:v>
                </c:pt>
                <c:pt idx="1023">
                  <c:v>248382</c:v>
                </c:pt>
                <c:pt idx="1024">
                  <c:v>248694</c:v>
                </c:pt>
                <c:pt idx="1025">
                  <c:v>249018</c:v>
                </c:pt>
                <c:pt idx="1026">
                  <c:v>248826</c:v>
                </c:pt>
                <c:pt idx="1027">
                  <c:v>249198</c:v>
                </c:pt>
                <c:pt idx="1028">
                  <c:v>249432</c:v>
                </c:pt>
                <c:pt idx="1029">
                  <c:v>249396</c:v>
                </c:pt>
                <c:pt idx="1030">
                  <c:v>249306</c:v>
                </c:pt>
                <c:pt idx="1031">
                  <c:v>249300</c:v>
                </c:pt>
                <c:pt idx="1032">
                  <c:v>249090</c:v>
                </c:pt>
                <c:pt idx="1033">
                  <c:v>249726</c:v>
                </c:pt>
                <c:pt idx="1034">
                  <c:v>249396</c:v>
                </c:pt>
                <c:pt idx="1035">
                  <c:v>249366</c:v>
                </c:pt>
                <c:pt idx="1036">
                  <c:v>248844</c:v>
                </c:pt>
                <c:pt idx="1037">
                  <c:v>248688</c:v>
                </c:pt>
                <c:pt idx="1038">
                  <c:v>248886</c:v>
                </c:pt>
                <c:pt idx="1039">
                  <c:v>248886</c:v>
                </c:pt>
                <c:pt idx="1040">
                  <c:v>248886</c:v>
                </c:pt>
                <c:pt idx="1041">
                  <c:v>248856</c:v>
                </c:pt>
                <c:pt idx="1042">
                  <c:v>249102</c:v>
                </c:pt>
                <c:pt idx="1043">
                  <c:v>249078</c:v>
                </c:pt>
                <c:pt idx="1044">
                  <c:v>249030</c:v>
                </c:pt>
                <c:pt idx="1045">
                  <c:v>249444</c:v>
                </c:pt>
                <c:pt idx="1046">
                  <c:v>249444</c:v>
                </c:pt>
                <c:pt idx="1047">
                  <c:v>249948</c:v>
                </c:pt>
                <c:pt idx="1048">
                  <c:v>248664</c:v>
                </c:pt>
                <c:pt idx="1049">
                  <c:v>249846</c:v>
                </c:pt>
                <c:pt idx="1050">
                  <c:v>250056</c:v>
                </c:pt>
                <c:pt idx="1051">
                  <c:v>250056</c:v>
                </c:pt>
                <c:pt idx="1052">
                  <c:v>249990</c:v>
                </c:pt>
                <c:pt idx="1053">
                  <c:v>249510</c:v>
                </c:pt>
                <c:pt idx="1054">
                  <c:v>249510</c:v>
                </c:pt>
                <c:pt idx="1055">
                  <c:v>249480</c:v>
                </c:pt>
                <c:pt idx="1056">
                  <c:v>249150</c:v>
                </c:pt>
                <c:pt idx="1057">
                  <c:v>251094</c:v>
                </c:pt>
                <c:pt idx="1058">
                  <c:v>251226</c:v>
                </c:pt>
                <c:pt idx="1059">
                  <c:v>251058</c:v>
                </c:pt>
                <c:pt idx="1060">
                  <c:v>251130</c:v>
                </c:pt>
                <c:pt idx="1061">
                  <c:v>250584</c:v>
                </c:pt>
                <c:pt idx="1062">
                  <c:v>258792</c:v>
                </c:pt>
                <c:pt idx="1063">
                  <c:v>261534</c:v>
                </c:pt>
                <c:pt idx="1064">
                  <c:v>260994</c:v>
                </c:pt>
                <c:pt idx="1065">
                  <c:v>260376</c:v>
                </c:pt>
                <c:pt idx="1066">
                  <c:v>260376</c:v>
                </c:pt>
                <c:pt idx="1067">
                  <c:v>260352</c:v>
                </c:pt>
                <c:pt idx="1068">
                  <c:v>259656</c:v>
                </c:pt>
                <c:pt idx="1069">
                  <c:v>259662</c:v>
                </c:pt>
                <c:pt idx="1070">
                  <c:v>260730</c:v>
                </c:pt>
                <c:pt idx="1071">
                  <c:v>260724</c:v>
                </c:pt>
                <c:pt idx="1072">
                  <c:v>260148</c:v>
                </c:pt>
                <c:pt idx="1073">
                  <c:v>259782</c:v>
                </c:pt>
                <c:pt idx="1074">
                  <c:v>260208</c:v>
                </c:pt>
                <c:pt idx="1075">
                  <c:v>259974</c:v>
                </c:pt>
                <c:pt idx="1076">
                  <c:v>259308</c:v>
                </c:pt>
                <c:pt idx="1077">
                  <c:v>260928</c:v>
                </c:pt>
                <c:pt idx="1078">
                  <c:v>261660</c:v>
                </c:pt>
                <c:pt idx="1079">
                  <c:v>261204</c:v>
                </c:pt>
                <c:pt idx="1080">
                  <c:v>260904</c:v>
                </c:pt>
                <c:pt idx="1081">
                  <c:v>261018</c:v>
                </c:pt>
                <c:pt idx="1082">
                  <c:v>260568</c:v>
                </c:pt>
                <c:pt idx="1083">
                  <c:v>260244</c:v>
                </c:pt>
                <c:pt idx="1084">
                  <c:v>259182</c:v>
                </c:pt>
                <c:pt idx="1085">
                  <c:v>259182</c:v>
                </c:pt>
                <c:pt idx="1086">
                  <c:v>259182</c:v>
                </c:pt>
                <c:pt idx="1087">
                  <c:v>259398</c:v>
                </c:pt>
                <c:pt idx="1088">
                  <c:v>258612</c:v>
                </c:pt>
                <c:pt idx="1089">
                  <c:v>257418</c:v>
                </c:pt>
                <c:pt idx="1090">
                  <c:v>257910</c:v>
                </c:pt>
                <c:pt idx="1091">
                  <c:v>257628</c:v>
                </c:pt>
                <c:pt idx="1092">
                  <c:v>257472</c:v>
                </c:pt>
                <c:pt idx="1093">
                  <c:v>263226</c:v>
                </c:pt>
                <c:pt idx="1094">
                  <c:v>263202</c:v>
                </c:pt>
                <c:pt idx="1095">
                  <c:v>262950</c:v>
                </c:pt>
                <c:pt idx="1096">
                  <c:v>262764</c:v>
                </c:pt>
                <c:pt idx="1097">
                  <c:v>264474</c:v>
                </c:pt>
                <c:pt idx="1098">
                  <c:v>264606</c:v>
                </c:pt>
                <c:pt idx="1099">
                  <c:v>264246</c:v>
                </c:pt>
                <c:pt idx="1100">
                  <c:v>264198</c:v>
                </c:pt>
                <c:pt idx="1101">
                  <c:v>263556</c:v>
                </c:pt>
                <c:pt idx="1102">
                  <c:v>263208</c:v>
                </c:pt>
                <c:pt idx="1103">
                  <c:v>262458</c:v>
                </c:pt>
                <c:pt idx="1104">
                  <c:v>262212</c:v>
                </c:pt>
                <c:pt idx="1105">
                  <c:v>262044</c:v>
                </c:pt>
                <c:pt idx="1106">
                  <c:v>262044</c:v>
                </c:pt>
                <c:pt idx="1107">
                  <c:v>261996</c:v>
                </c:pt>
                <c:pt idx="1108">
                  <c:v>261228</c:v>
                </c:pt>
                <c:pt idx="1109">
                  <c:v>260508</c:v>
                </c:pt>
                <c:pt idx="1110">
                  <c:v>259986</c:v>
                </c:pt>
                <c:pt idx="1111">
                  <c:v>259044</c:v>
                </c:pt>
                <c:pt idx="1112">
                  <c:v>258270</c:v>
                </c:pt>
                <c:pt idx="1113">
                  <c:v>256452</c:v>
                </c:pt>
                <c:pt idx="1114">
                  <c:v>256134</c:v>
                </c:pt>
                <c:pt idx="1115">
                  <c:v>256134</c:v>
                </c:pt>
                <c:pt idx="1116">
                  <c:v>254982</c:v>
                </c:pt>
                <c:pt idx="1117">
                  <c:v>253368</c:v>
                </c:pt>
                <c:pt idx="1118">
                  <c:v>252072</c:v>
                </c:pt>
                <c:pt idx="1119">
                  <c:v>250482</c:v>
                </c:pt>
                <c:pt idx="1120">
                  <c:v>250296</c:v>
                </c:pt>
                <c:pt idx="1121">
                  <c:v>249678</c:v>
                </c:pt>
                <c:pt idx="1122">
                  <c:v>249372</c:v>
                </c:pt>
                <c:pt idx="1123">
                  <c:v>248358</c:v>
                </c:pt>
                <c:pt idx="1124">
                  <c:v>247782</c:v>
                </c:pt>
                <c:pt idx="1125">
                  <c:v>247494</c:v>
                </c:pt>
                <c:pt idx="1126">
                  <c:v>247494</c:v>
                </c:pt>
                <c:pt idx="1127">
                  <c:v>246444</c:v>
                </c:pt>
                <c:pt idx="1128">
                  <c:v>243630</c:v>
                </c:pt>
                <c:pt idx="1129">
                  <c:v>243162</c:v>
                </c:pt>
                <c:pt idx="1130">
                  <c:v>242568</c:v>
                </c:pt>
                <c:pt idx="1131">
                  <c:v>242004</c:v>
                </c:pt>
                <c:pt idx="1132">
                  <c:v>241392</c:v>
                </c:pt>
                <c:pt idx="1133">
                  <c:v>241260</c:v>
                </c:pt>
                <c:pt idx="1134">
                  <c:v>240570</c:v>
                </c:pt>
                <c:pt idx="1135">
                  <c:v>240732</c:v>
                </c:pt>
                <c:pt idx="1136">
                  <c:v>240222</c:v>
                </c:pt>
                <c:pt idx="1137">
                  <c:v>240492</c:v>
                </c:pt>
                <c:pt idx="1138">
                  <c:v>239838</c:v>
                </c:pt>
                <c:pt idx="1139">
                  <c:v>238602</c:v>
                </c:pt>
                <c:pt idx="1140">
                  <c:v>238410</c:v>
                </c:pt>
                <c:pt idx="1141">
                  <c:v>237678</c:v>
                </c:pt>
                <c:pt idx="1142">
                  <c:v>237414</c:v>
                </c:pt>
                <c:pt idx="1143">
                  <c:v>235818</c:v>
                </c:pt>
                <c:pt idx="1144">
                  <c:v>234900</c:v>
                </c:pt>
                <c:pt idx="1145">
                  <c:v>234576</c:v>
                </c:pt>
                <c:pt idx="1146">
                  <c:v>234186</c:v>
                </c:pt>
                <c:pt idx="1147">
                  <c:v>233814</c:v>
                </c:pt>
                <c:pt idx="1148">
                  <c:v>232476</c:v>
                </c:pt>
                <c:pt idx="1149">
                  <c:v>231498</c:v>
                </c:pt>
                <c:pt idx="1150">
                  <c:v>231378</c:v>
                </c:pt>
                <c:pt idx="1151">
                  <c:v>232566</c:v>
                </c:pt>
                <c:pt idx="1152">
                  <c:v>232554</c:v>
                </c:pt>
                <c:pt idx="1153">
                  <c:v>231312</c:v>
                </c:pt>
                <c:pt idx="1154">
                  <c:v>229980</c:v>
                </c:pt>
                <c:pt idx="1155">
                  <c:v>228612</c:v>
                </c:pt>
                <c:pt idx="1156">
                  <c:v>226962</c:v>
                </c:pt>
                <c:pt idx="1157">
                  <c:v>226230</c:v>
                </c:pt>
                <c:pt idx="1158">
                  <c:v>225312</c:v>
                </c:pt>
                <c:pt idx="1159">
                  <c:v>223872</c:v>
                </c:pt>
                <c:pt idx="1160">
                  <c:v>223248</c:v>
                </c:pt>
                <c:pt idx="1161">
                  <c:v>221892</c:v>
                </c:pt>
                <c:pt idx="1162">
                  <c:v>220128</c:v>
                </c:pt>
                <c:pt idx="1163">
                  <c:v>220074</c:v>
                </c:pt>
                <c:pt idx="1164">
                  <c:v>219516</c:v>
                </c:pt>
                <c:pt idx="1165">
                  <c:v>219444</c:v>
                </c:pt>
                <c:pt idx="1166">
                  <c:v>219180</c:v>
                </c:pt>
                <c:pt idx="1167">
                  <c:v>217878</c:v>
                </c:pt>
                <c:pt idx="1168">
                  <c:v>215820</c:v>
                </c:pt>
                <c:pt idx="1169">
                  <c:v>215412</c:v>
                </c:pt>
                <c:pt idx="1170">
                  <c:v>214632</c:v>
                </c:pt>
                <c:pt idx="1171">
                  <c:v>213120</c:v>
                </c:pt>
                <c:pt idx="1172">
                  <c:v>211068</c:v>
                </c:pt>
                <c:pt idx="1173">
                  <c:v>210192</c:v>
                </c:pt>
                <c:pt idx="1174">
                  <c:v>209898</c:v>
                </c:pt>
                <c:pt idx="1175">
                  <c:v>208590</c:v>
                </c:pt>
                <c:pt idx="1176">
                  <c:v>207636</c:v>
                </c:pt>
                <c:pt idx="1177">
                  <c:v>205632</c:v>
                </c:pt>
                <c:pt idx="1178">
                  <c:v>205452</c:v>
                </c:pt>
                <c:pt idx="1179">
                  <c:v>204012</c:v>
                </c:pt>
                <c:pt idx="1180">
                  <c:v>202896</c:v>
                </c:pt>
                <c:pt idx="1181">
                  <c:v>202212</c:v>
                </c:pt>
                <c:pt idx="1182">
                  <c:v>200382</c:v>
                </c:pt>
                <c:pt idx="1183">
                  <c:v>199110</c:v>
                </c:pt>
                <c:pt idx="1184">
                  <c:v>198486</c:v>
                </c:pt>
                <c:pt idx="1185">
                  <c:v>198114</c:v>
                </c:pt>
                <c:pt idx="1186">
                  <c:v>197298</c:v>
                </c:pt>
                <c:pt idx="1187">
                  <c:v>195558</c:v>
                </c:pt>
                <c:pt idx="1188">
                  <c:v>197076</c:v>
                </c:pt>
                <c:pt idx="1189">
                  <c:v>196290</c:v>
                </c:pt>
                <c:pt idx="1190">
                  <c:v>195252</c:v>
                </c:pt>
                <c:pt idx="1191">
                  <c:v>194466</c:v>
                </c:pt>
                <c:pt idx="1192">
                  <c:v>192456</c:v>
                </c:pt>
                <c:pt idx="1193">
                  <c:v>190488</c:v>
                </c:pt>
                <c:pt idx="1194">
                  <c:v>188676</c:v>
                </c:pt>
                <c:pt idx="1195">
                  <c:v>187602</c:v>
                </c:pt>
                <c:pt idx="1196">
                  <c:v>185160</c:v>
                </c:pt>
                <c:pt idx="1197">
                  <c:v>183673</c:v>
                </c:pt>
                <c:pt idx="1198">
                  <c:v>181368</c:v>
                </c:pt>
                <c:pt idx="1199">
                  <c:v>179394</c:v>
                </c:pt>
                <c:pt idx="1200">
                  <c:v>177078</c:v>
                </c:pt>
                <c:pt idx="1201">
                  <c:v>175608</c:v>
                </c:pt>
                <c:pt idx="1202">
                  <c:v>174282</c:v>
                </c:pt>
                <c:pt idx="1203">
                  <c:v>173298</c:v>
                </c:pt>
                <c:pt idx="1204">
                  <c:v>171714</c:v>
                </c:pt>
                <c:pt idx="1205">
                  <c:v>169992</c:v>
                </c:pt>
                <c:pt idx="1206">
                  <c:v>166788</c:v>
                </c:pt>
                <c:pt idx="1207">
                  <c:v>165882</c:v>
                </c:pt>
                <c:pt idx="1208">
                  <c:v>164610</c:v>
                </c:pt>
                <c:pt idx="1209">
                  <c:v>164034</c:v>
                </c:pt>
                <c:pt idx="1210">
                  <c:v>162690</c:v>
                </c:pt>
                <c:pt idx="1211">
                  <c:v>160230</c:v>
                </c:pt>
                <c:pt idx="1212">
                  <c:v>158274</c:v>
                </c:pt>
                <c:pt idx="1213">
                  <c:v>157062</c:v>
                </c:pt>
                <c:pt idx="1214">
                  <c:v>156234</c:v>
                </c:pt>
                <c:pt idx="1215">
                  <c:v>155244</c:v>
                </c:pt>
                <c:pt idx="1216">
                  <c:v>154440</c:v>
                </c:pt>
                <c:pt idx="1217">
                  <c:v>153180</c:v>
                </c:pt>
                <c:pt idx="1218">
                  <c:v>151728</c:v>
                </c:pt>
                <c:pt idx="1219">
                  <c:v>149412</c:v>
                </c:pt>
                <c:pt idx="1220">
                  <c:v>148878</c:v>
                </c:pt>
                <c:pt idx="1221">
                  <c:v>147780</c:v>
                </c:pt>
                <c:pt idx="1222">
                  <c:v>147060</c:v>
                </c:pt>
                <c:pt idx="1223">
                  <c:v>146292</c:v>
                </c:pt>
                <c:pt idx="1224">
                  <c:v>146022</c:v>
                </c:pt>
                <c:pt idx="1225">
                  <c:v>144588</c:v>
                </c:pt>
                <c:pt idx="1226">
                  <c:v>143856</c:v>
                </c:pt>
                <c:pt idx="1227">
                  <c:v>143502</c:v>
                </c:pt>
                <c:pt idx="1228">
                  <c:v>142788</c:v>
                </c:pt>
                <c:pt idx="1229">
                  <c:v>142446</c:v>
                </c:pt>
                <c:pt idx="1230">
                  <c:v>141984</c:v>
                </c:pt>
                <c:pt idx="1231">
                  <c:v>141252</c:v>
                </c:pt>
                <c:pt idx="1232">
                  <c:v>142662</c:v>
                </c:pt>
                <c:pt idx="1233">
                  <c:v>143334</c:v>
                </c:pt>
                <c:pt idx="1234">
                  <c:v>143022</c:v>
                </c:pt>
                <c:pt idx="1235">
                  <c:v>142440</c:v>
                </c:pt>
                <c:pt idx="1236">
                  <c:v>140904</c:v>
                </c:pt>
                <c:pt idx="1237">
                  <c:v>139878</c:v>
                </c:pt>
                <c:pt idx="1238">
                  <c:v>138096</c:v>
                </c:pt>
                <c:pt idx="1239">
                  <c:v>137196</c:v>
                </c:pt>
                <c:pt idx="1240">
                  <c:v>135852</c:v>
                </c:pt>
                <c:pt idx="1241">
                  <c:v>134172</c:v>
                </c:pt>
                <c:pt idx="1242">
                  <c:v>133002</c:v>
                </c:pt>
                <c:pt idx="1243">
                  <c:v>132534</c:v>
                </c:pt>
                <c:pt idx="1244">
                  <c:v>130278</c:v>
                </c:pt>
                <c:pt idx="1245">
                  <c:v>129570</c:v>
                </c:pt>
                <c:pt idx="1246">
                  <c:v>127818</c:v>
                </c:pt>
                <c:pt idx="1247">
                  <c:v>126090</c:v>
                </c:pt>
                <c:pt idx="1248">
                  <c:v>124866</c:v>
                </c:pt>
                <c:pt idx="1249">
                  <c:v>123444</c:v>
                </c:pt>
                <c:pt idx="1250">
                  <c:v>121218</c:v>
                </c:pt>
                <c:pt idx="1251">
                  <c:v>118164</c:v>
                </c:pt>
                <c:pt idx="1252">
                  <c:v>117348</c:v>
                </c:pt>
                <c:pt idx="1253">
                  <c:v>116712</c:v>
                </c:pt>
                <c:pt idx="1254">
                  <c:v>115446</c:v>
                </c:pt>
                <c:pt idx="1255">
                  <c:v>115296</c:v>
                </c:pt>
                <c:pt idx="1256">
                  <c:v>114360</c:v>
                </c:pt>
                <c:pt idx="1257">
                  <c:v>114114</c:v>
                </c:pt>
                <c:pt idx="1258">
                  <c:v>113640</c:v>
                </c:pt>
                <c:pt idx="1259">
                  <c:v>112590</c:v>
                </c:pt>
                <c:pt idx="1260">
                  <c:v>110688</c:v>
                </c:pt>
                <c:pt idx="1261">
                  <c:v>110358</c:v>
                </c:pt>
                <c:pt idx="1262">
                  <c:v>109986</c:v>
                </c:pt>
                <c:pt idx="1263">
                  <c:v>108918</c:v>
                </c:pt>
                <c:pt idx="1264">
                  <c:v>108630</c:v>
                </c:pt>
                <c:pt idx="1265">
                  <c:v>108276</c:v>
                </c:pt>
                <c:pt idx="1266">
                  <c:v>107754</c:v>
                </c:pt>
                <c:pt idx="1267">
                  <c:v>106998</c:v>
                </c:pt>
                <c:pt idx="1268">
                  <c:v>106296</c:v>
                </c:pt>
                <c:pt idx="1269">
                  <c:v>106128</c:v>
                </c:pt>
                <c:pt idx="1270">
                  <c:v>105390</c:v>
                </c:pt>
                <c:pt idx="1271">
                  <c:v>104520</c:v>
                </c:pt>
                <c:pt idx="1272">
                  <c:v>104310</c:v>
                </c:pt>
                <c:pt idx="1273">
                  <c:v>104160</c:v>
                </c:pt>
                <c:pt idx="1274">
                  <c:v>103848</c:v>
                </c:pt>
                <c:pt idx="1275">
                  <c:v>103848</c:v>
                </c:pt>
                <c:pt idx="1276">
                  <c:v>103848</c:v>
                </c:pt>
                <c:pt idx="1277">
                  <c:v>103656</c:v>
                </c:pt>
                <c:pt idx="1278">
                  <c:v>103020</c:v>
                </c:pt>
                <c:pt idx="1279">
                  <c:v>101886</c:v>
                </c:pt>
                <c:pt idx="1280">
                  <c:v>101886</c:v>
                </c:pt>
                <c:pt idx="1281">
                  <c:v>101256</c:v>
                </c:pt>
                <c:pt idx="1282">
                  <c:v>101136</c:v>
                </c:pt>
                <c:pt idx="1283">
                  <c:v>100494</c:v>
                </c:pt>
                <c:pt idx="1284">
                  <c:v>100248</c:v>
                </c:pt>
                <c:pt idx="1285">
                  <c:v>99954</c:v>
                </c:pt>
                <c:pt idx="1286">
                  <c:v>99744</c:v>
                </c:pt>
                <c:pt idx="1287">
                  <c:v>99462</c:v>
                </c:pt>
                <c:pt idx="1288">
                  <c:v>98364</c:v>
                </c:pt>
                <c:pt idx="1289">
                  <c:v>97746</c:v>
                </c:pt>
                <c:pt idx="1290">
                  <c:v>97038</c:v>
                </c:pt>
                <c:pt idx="1291">
                  <c:v>94872</c:v>
                </c:pt>
                <c:pt idx="1292">
                  <c:v>94830</c:v>
                </c:pt>
                <c:pt idx="1293">
                  <c:v>94830</c:v>
                </c:pt>
                <c:pt idx="1294">
                  <c:v>93480</c:v>
                </c:pt>
                <c:pt idx="1295">
                  <c:v>93102</c:v>
                </c:pt>
                <c:pt idx="1296">
                  <c:v>92688</c:v>
                </c:pt>
                <c:pt idx="1297">
                  <c:v>92574</c:v>
                </c:pt>
                <c:pt idx="1298">
                  <c:v>92034</c:v>
                </c:pt>
                <c:pt idx="1299">
                  <c:v>91716</c:v>
                </c:pt>
                <c:pt idx="1300">
                  <c:v>90600</c:v>
                </c:pt>
                <c:pt idx="1301">
                  <c:v>89364</c:v>
                </c:pt>
                <c:pt idx="1302">
                  <c:v>88608</c:v>
                </c:pt>
                <c:pt idx="1303">
                  <c:v>88182</c:v>
                </c:pt>
                <c:pt idx="1304">
                  <c:v>87504</c:v>
                </c:pt>
                <c:pt idx="1305">
                  <c:v>87012</c:v>
                </c:pt>
                <c:pt idx="1306">
                  <c:v>85890</c:v>
                </c:pt>
                <c:pt idx="1307">
                  <c:v>85644</c:v>
                </c:pt>
                <c:pt idx="1308">
                  <c:v>84720</c:v>
                </c:pt>
                <c:pt idx="1309">
                  <c:v>84486</c:v>
                </c:pt>
                <c:pt idx="1310">
                  <c:v>84894</c:v>
                </c:pt>
                <c:pt idx="1311">
                  <c:v>84474</c:v>
                </c:pt>
                <c:pt idx="1312">
                  <c:v>83820</c:v>
                </c:pt>
                <c:pt idx="1313">
                  <c:v>83736</c:v>
                </c:pt>
                <c:pt idx="1314">
                  <c:v>83328</c:v>
                </c:pt>
                <c:pt idx="1315">
                  <c:v>83274</c:v>
                </c:pt>
                <c:pt idx="1316">
                  <c:v>82314</c:v>
                </c:pt>
                <c:pt idx="1317">
                  <c:v>81300</c:v>
                </c:pt>
                <c:pt idx="1318">
                  <c:v>81132</c:v>
                </c:pt>
                <c:pt idx="1319">
                  <c:v>80088</c:v>
                </c:pt>
                <c:pt idx="1320">
                  <c:v>80094</c:v>
                </c:pt>
                <c:pt idx="1321">
                  <c:v>79524</c:v>
                </c:pt>
                <c:pt idx="1322">
                  <c:v>78162</c:v>
                </c:pt>
                <c:pt idx="1323">
                  <c:v>77784</c:v>
                </c:pt>
                <c:pt idx="1324">
                  <c:v>77082</c:v>
                </c:pt>
                <c:pt idx="1325">
                  <c:v>76830</c:v>
                </c:pt>
                <c:pt idx="1326">
                  <c:v>75012</c:v>
                </c:pt>
                <c:pt idx="1327">
                  <c:v>74778</c:v>
                </c:pt>
                <c:pt idx="1328">
                  <c:v>74238</c:v>
                </c:pt>
                <c:pt idx="1329">
                  <c:v>75702</c:v>
                </c:pt>
                <c:pt idx="1330">
                  <c:v>75318</c:v>
                </c:pt>
                <c:pt idx="1331">
                  <c:v>74988</c:v>
                </c:pt>
                <c:pt idx="1332">
                  <c:v>74688</c:v>
                </c:pt>
                <c:pt idx="1333">
                  <c:v>74274</c:v>
                </c:pt>
                <c:pt idx="1334">
                  <c:v>74358</c:v>
                </c:pt>
                <c:pt idx="1335">
                  <c:v>73632</c:v>
                </c:pt>
                <c:pt idx="1336">
                  <c:v>73578</c:v>
                </c:pt>
                <c:pt idx="1337">
                  <c:v>73242</c:v>
                </c:pt>
                <c:pt idx="1338">
                  <c:v>73074</c:v>
                </c:pt>
                <c:pt idx="1339">
                  <c:v>72924</c:v>
                </c:pt>
                <c:pt idx="1340">
                  <c:v>72816</c:v>
                </c:pt>
                <c:pt idx="1341">
                  <c:v>72630</c:v>
                </c:pt>
                <c:pt idx="1342">
                  <c:v>72540</c:v>
                </c:pt>
                <c:pt idx="1343">
                  <c:v>72570</c:v>
                </c:pt>
                <c:pt idx="1344">
                  <c:v>72390</c:v>
                </c:pt>
                <c:pt idx="1345">
                  <c:v>73362</c:v>
                </c:pt>
                <c:pt idx="1346">
                  <c:v>72924</c:v>
                </c:pt>
                <c:pt idx="1347">
                  <c:v>73902</c:v>
                </c:pt>
                <c:pt idx="1348">
                  <c:v>74190</c:v>
                </c:pt>
                <c:pt idx="1349">
                  <c:v>73692</c:v>
                </c:pt>
                <c:pt idx="1350">
                  <c:v>73452</c:v>
                </c:pt>
                <c:pt idx="1351">
                  <c:v>73230</c:v>
                </c:pt>
                <c:pt idx="1352">
                  <c:v>72858</c:v>
                </c:pt>
                <c:pt idx="1353">
                  <c:v>72600</c:v>
                </c:pt>
                <c:pt idx="1354">
                  <c:v>72534</c:v>
                </c:pt>
                <c:pt idx="1355">
                  <c:v>72894</c:v>
                </c:pt>
                <c:pt idx="1356">
                  <c:v>73068</c:v>
                </c:pt>
                <c:pt idx="1357">
                  <c:v>72678</c:v>
                </c:pt>
                <c:pt idx="1358">
                  <c:v>72990</c:v>
                </c:pt>
                <c:pt idx="1359">
                  <c:v>72738</c:v>
                </c:pt>
                <c:pt idx="1360">
                  <c:v>72564</c:v>
                </c:pt>
                <c:pt idx="1361">
                  <c:v>72642</c:v>
                </c:pt>
                <c:pt idx="1362">
                  <c:v>72852</c:v>
                </c:pt>
                <c:pt idx="1363">
                  <c:v>72768</c:v>
                </c:pt>
                <c:pt idx="1364">
                  <c:v>72384</c:v>
                </c:pt>
                <c:pt idx="1365">
                  <c:v>73608</c:v>
                </c:pt>
                <c:pt idx="1366">
                  <c:v>73464</c:v>
                </c:pt>
                <c:pt idx="1367">
                  <c:v>73308</c:v>
                </c:pt>
                <c:pt idx="1368">
                  <c:v>73122</c:v>
                </c:pt>
                <c:pt idx="1369">
                  <c:v>72828</c:v>
                </c:pt>
                <c:pt idx="1370">
                  <c:v>72942</c:v>
                </c:pt>
                <c:pt idx="1371">
                  <c:v>72708</c:v>
                </c:pt>
                <c:pt idx="1372">
                  <c:v>73128</c:v>
                </c:pt>
                <c:pt idx="1373">
                  <c:v>72948</c:v>
                </c:pt>
                <c:pt idx="1374">
                  <c:v>73002</c:v>
                </c:pt>
                <c:pt idx="1375">
                  <c:v>72228</c:v>
                </c:pt>
                <c:pt idx="1376">
                  <c:v>71898</c:v>
                </c:pt>
                <c:pt idx="1377">
                  <c:v>71922</c:v>
                </c:pt>
                <c:pt idx="1378">
                  <c:v>72120</c:v>
                </c:pt>
                <c:pt idx="1379">
                  <c:v>72600</c:v>
                </c:pt>
                <c:pt idx="1380">
                  <c:v>72300</c:v>
                </c:pt>
                <c:pt idx="1381">
                  <c:v>72240</c:v>
                </c:pt>
                <c:pt idx="1382">
                  <c:v>72000</c:v>
                </c:pt>
                <c:pt idx="1383">
                  <c:v>71718</c:v>
                </c:pt>
                <c:pt idx="1384">
                  <c:v>71472</c:v>
                </c:pt>
                <c:pt idx="1385">
                  <c:v>71400</c:v>
                </c:pt>
                <c:pt idx="1386">
                  <c:v>71052</c:v>
                </c:pt>
                <c:pt idx="1387">
                  <c:v>70992</c:v>
                </c:pt>
                <c:pt idx="1388">
                  <c:v>70782</c:v>
                </c:pt>
                <c:pt idx="1389">
                  <c:v>70584</c:v>
                </c:pt>
                <c:pt idx="1390">
                  <c:v>70176</c:v>
                </c:pt>
                <c:pt idx="1391">
                  <c:v>70056</c:v>
                </c:pt>
                <c:pt idx="1392">
                  <c:v>69552</c:v>
                </c:pt>
                <c:pt idx="1393">
                  <c:v>68922</c:v>
                </c:pt>
                <c:pt idx="1394">
                  <c:v>68868</c:v>
                </c:pt>
                <c:pt idx="1395">
                  <c:v>68856</c:v>
                </c:pt>
                <c:pt idx="1396">
                  <c:v>68736</c:v>
                </c:pt>
                <c:pt idx="1397">
                  <c:v>68460</c:v>
                </c:pt>
                <c:pt idx="1398">
                  <c:v>67794</c:v>
                </c:pt>
                <c:pt idx="1399">
                  <c:v>67296</c:v>
                </c:pt>
                <c:pt idx="1400">
                  <c:v>66936</c:v>
                </c:pt>
                <c:pt idx="1401">
                  <c:v>67320</c:v>
                </c:pt>
                <c:pt idx="1402">
                  <c:v>67116</c:v>
                </c:pt>
                <c:pt idx="1403">
                  <c:v>66780</c:v>
                </c:pt>
                <c:pt idx="1404">
                  <c:v>66498</c:v>
                </c:pt>
                <c:pt idx="1405">
                  <c:v>66624</c:v>
                </c:pt>
                <c:pt idx="1406">
                  <c:v>66324</c:v>
                </c:pt>
                <c:pt idx="1407">
                  <c:v>66078</c:v>
                </c:pt>
                <c:pt idx="1408">
                  <c:v>65718</c:v>
                </c:pt>
                <c:pt idx="1409">
                  <c:v>65430</c:v>
                </c:pt>
                <c:pt idx="1410">
                  <c:v>64170</c:v>
                </c:pt>
                <c:pt idx="1411">
                  <c:v>64074</c:v>
                </c:pt>
                <c:pt idx="1412">
                  <c:v>63630</c:v>
                </c:pt>
                <c:pt idx="1413">
                  <c:v>63492</c:v>
                </c:pt>
                <c:pt idx="1414">
                  <c:v>63084</c:v>
                </c:pt>
                <c:pt idx="1415">
                  <c:v>62532</c:v>
                </c:pt>
                <c:pt idx="1416">
                  <c:v>62364</c:v>
                </c:pt>
                <c:pt idx="1417">
                  <c:v>61410</c:v>
                </c:pt>
                <c:pt idx="1418">
                  <c:v>60984</c:v>
                </c:pt>
                <c:pt idx="1419">
                  <c:v>60762</c:v>
                </c:pt>
                <c:pt idx="1420">
                  <c:v>60168</c:v>
                </c:pt>
                <c:pt idx="1421">
                  <c:v>59382</c:v>
                </c:pt>
                <c:pt idx="1422">
                  <c:v>58320</c:v>
                </c:pt>
                <c:pt idx="1423">
                  <c:v>57990</c:v>
                </c:pt>
                <c:pt idx="1424">
                  <c:v>57804</c:v>
                </c:pt>
                <c:pt idx="1425">
                  <c:v>57978</c:v>
                </c:pt>
                <c:pt idx="1426">
                  <c:v>57942</c:v>
                </c:pt>
                <c:pt idx="1427">
                  <c:v>57900</c:v>
                </c:pt>
                <c:pt idx="1428">
                  <c:v>57900</c:v>
                </c:pt>
                <c:pt idx="1429">
                  <c:v>57624</c:v>
                </c:pt>
                <c:pt idx="1430">
                  <c:v>57252</c:v>
                </c:pt>
                <c:pt idx="1431">
                  <c:v>56382</c:v>
                </c:pt>
                <c:pt idx="1432">
                  <c:v>56244</c:v>
                </c:pt>
                <c:pt idx="1433">
                  <c:v>56286</c:v>
                </c:pt>
                <c:pt idx="1434">
                  <c:v>56118</c:v>
                </c:pt>
                <c:pt idx="1435">
                  <c:v>56184</c:v>
                </c:pt>
                <c:pt idx="1436">
                  <c:v>56346</c:v>
                </c:pt>
                <c:pt idx="1437">
                  <c:v>56034</c:v>
                </c:pt>
                <c:pt idx="1438">
                  <c:v>56010</c:v>
                </c:pt>
                <c:pt idx="1439">
                  <c:v>55914</c:v>
                </c:pt>
                <c:pt idx="1440">
                  <c:v>55728</c:v>
                </c:pt>
                <c:pt idx="1441">
                  <c:v>55392</c:v>
                </c:pt>
                <c:pt idx="1442">
                  <c:v>55230</c:v>
                </c:pt>
                <c:pt idx="1443">
                  <c:v>55074</c:v>
                </c:pt>
                <c:pt idx="1444">
                  <c:v>54846</c:v>
                </c:pt>
                <c:pt idx="1445">
                  <c:v>54576</c:v>
                </c:pt>
                <c:pt idx="1446">
                  <c:v>54612</c:v>
                </c:pt>
                <c:pt idx="1447">
                  <c:v>54540</c:v>
                </c:pt>
                <c:pt idx="1448">
                  <c:v>54498</c:v>
                </c:pt>
                <c:pt idx="1449">
                  <c:v>54432</c:v>
                </c:pt>
                <c:pt idx="1450">
                  <c:v>54342</c:v>
                </c:pt>
                <c:pt idx="1451">
                  <c:v>54240</c:v>
                </c:pt>
                <c:pt idx="1452">
                  <c:v>53850</c:v>
                </c:pt>
                <c:pt idx="1453">
                  <c:v>53556</c:v>
                </c:pt>
                <c:pt idx="1454">
                  <c:v>53532</c:v>
                </c:pt>
                <c:pt idx="1455">
                  <c:v>53400</c:v>
                </c:pt>
                <c:pt idx="1456">
                  <c:v>52464</c:v>
                </c:pt>
                <c:pt idx="1457">
                  <c:v>51882</c:v>
                </c:pt>
                <c:pt idx="1458">
                  <c:v>51690</c:v>
                </c:pt>
                <c:pt idx="1459">
                  <c:v>51702</c:v>
                </c:pt>
                <c:pt idx="1460">
                  <c:v>51408</c:v>
                </c:pt>
                <c:pt idx="1461">
                  <c:v>52434</c:v>
                </c:pt>
                <c:pt idx="1462">
                  <c:v>52248</c:v>
                </c:pt>
                <c:pt idx="1463">
                  <c:v>52566</c:v>
                </c:pt>
                <c:pt idx="1464">
                  <c:v>51804</c:v>
                </c:pt>
                <c:pt idx="1465">
                  <c:v>51864</c:v>
                </c:pt>
                <c:pt idx="1466">
                  <c:v>51792</c:v>
                </c:pt>
                <c:pt idx="1467">
                  <c:v>51816</c:v>
                </c:pt>
                <c:pt idx="1468">
                  <c:v>52758</c:v>
                </c:pt>
                <c:pt idx="1469">
                  <c:v>52374</c:v>
                </c:pt>
                <c:pt idx="1470">
                  <c:v>51792</c:v>
                </c:pt>
                <c:pt idx="1471">
                  <c:v>51558</c:v>
                </c:pt>
                <c:pt idx="1472">
                  <c:v>51420</c:v>
                </c:pt>
                <c:pt idx="1473">
                  <c:v>52362</c:v>
                </c:pt>
                <c:pt idx="1474">
                  <c:v>52026</c:v>
                </c:pt>
                <c:pt idx="1475">
                  <c:v>52026</c:v>
                </c:pt>
                <c:pt idx="1476">
                  <c:v>52728</c:v>
                </c:pt>
                <c:pt idx="1477">
                  <c:v>52698</c:v>
                </c:pt>
                <c:pt idx="1478">
                  <c:v>52698</c:v>
                </c:pt>
                <c:pt idx="1479">
                  <c:v>53688</c:v>
                </c:pt>
                <c:pt idx="1480">
                  <c:v>54270</c:v>
                </c:pt>
                <c:pt idx="1481">
                  <c:v>53760</c:v>
                </c:pt>
                <c:pt idx="1482">
                  <c:v>53910</c:v>
                </c:pt>
                <c:pt idx="1483">
                  <c:v>52932</c:v>
                </c:pt>
                <c:pt idx="1484">
                  <c:v>52908</c:v>
                </c:pt>
                <c:pt idx="1485">
                  <c:v>52908</c:v>
                </c:pt>
                <c:pt idx="1486">
                  <c:v>52908</c:v>
                </c:pt>
                <c:pt idx="1487">
                  <c:v>52884</c:v>
                </c:pt>
                <c:pt idx="1488">
                  <c:v>52884</c:v>
                </c:pt>
                <c:pt idx="1489">
                  <c:v>52134</c:v>
                </c:pt>
                <c:pt idx="1490">
                  <c:v>52026</c:v>
                </c:pt>
                <c:pt idx="1491">
                  <c:v>51588</c:v>
                </c:pt>
                <c:pt idx="1492">
                  <c:v>51432</c:v>
                </c:pt>
                <c:pt idx="1493">
                  <c:v>51408</c:v>
                </c:pt>
                <c:pt idx="1494">
                  <c:v>50790</c:v>
                </c:pt>
                <c:pt idx="1495">
                  <c:v>50814</c:v>
                </c:pt>
                <c:pt idx="1496">
                  <c:v>50412</c:v>
                </c:pt>
                <c:pt idx="1497">
                  <c:v>50382</c:v>
                </c:pt>
                <c:pt idx="1498">
                  <c:v>50304</c:v>
                </c:pt>
                <c:pt idx="1499">
                  <c:v>50172</c:v>
                </c:pt>
                <c:pt idx="1500">
                  <c:v>50022</c:v>
                </c:pt>
                <c:pt idx="1501">
                  <c:v>49926</c:v>
                </c:pt>
                <c:pt idx="1502">
                  <c:v>49500</c:v>
                </c:pt>
                <c:pt idx="1503">
                  <c:v>49512</c:v>
                </c:pt>
                <c:pt idx="1504">
                  <c:v>49470</c:v>
                </c:pt>
                <c:pt idx="1505">
                  <c:v>49800</c:v>
                </c:pt>
                <c:pt idx="1506">
                  <c:v>50778</c:v>
                </c:pt>
                <c:pt idx="1507">
                  <c:v>51402</c:v>
                </c:pt>
                <c:pt idx="1508">
                  <c:v>51732</c:v>
                </c:pt>
                <c:pt idx="1509">
                  <c:v>52170</c:v>
                </c:pt>
                <c:pt idx="1510">
                  <c:v>52170</c:v>
                </c:pt>
                <c:pt idx="1511">
                  <c:v>52122</c:v>
                </c:pt>
                <c:pt idx="1512">
                  <c:v>53124</c:v>
                </c:pt>
                <c:pt idx="1513">
                  <c:v>53274</c:v>
                </c:pt>
                <c:pt idx="1514">
                  <c:v>53202</c:v>
                </c:pt>
                <c:pt idx="1515">
                  <c:v>54240</c:v>
                </c:pt>
                <c:pt idx="1516">
                  <c:v>53652</c:v>
                </c:pt>
                <c:pt idx="1517">
                  <c:v>52542</c:v>
                </c:pt>
                <c:pt idx="1518">
                  <c:v>53226</c:v>
                </c:pt>
                <c:pt idx="1519">
                  <c:v>53028</c:v>
                </c:pt>
                <c:pt idx="1520">
                  <c:v>52878</c:v>
                </c:pt>
                <c:pt idx="1521">
                  <c:v>53334</c:v>
                </c:pt>
                <c:pt idx="1522">
                  <c:v>53958</c:v>
                </c:pt>
                <c:pt idx="1523">
                  <c:v>53862</c:v>
                </c:pt>
                <c:pt idx="1524">
                  <c:v>54360</c:v>
                </c:pt>
                <c:pt idx="1525">
                  <c:v>54336</c:v>
                </c:pt>
                <c:pt idx="1526">
                  <c:v>54216</c:v>
                </c:pt>
                <c:pt idx="1527">
                  <c:v>54444</c:v>
                </c:pt>
                <c:pt idx="1528">
                  <c:v>54300</c:v>
                </c:pt>
                <c:pt idx="1529">
                  <c:v>54300</c:v>
                </c:pt>
                <c:pt idx="1530">
                  <c:v>54300</c:v>
                </c:pt>
                <c:pt idx="1531">
                  <c:v>54228</c:v>
                </c:pt>
                <c:pt idx="1532">
                  <c:v>55092</c:v>
                </c:pt>
                <c:pt idx="1533">
                  <c:v>55476</c:v>
                </c:pt>
                <c:pt idx="1534">
                  <c:v>55380</c:v>
                </c:pt>
                <c:pt idx="1535">
                  <c:v>55164</c:v>
                </c:pt>
                <c:pt idx="1536">
                  <c:v>55032</c:v>
                </c:pt>
                <c:pt idx="1537">
                  <c:v>54822</c:v>
                </c:pt>
                <c:pt idx="1538">
                  <c:v>54528</c:v>
                </c:pt>
                <c:pt idx="1539">
                  <c:v>54312</c:v>
                </c:pt>
                <c:pt idx="1540">
                  <c:v>53994</c:v>
                </c:pt>
                <c:pt idx="1541">
                  <c:v>53418</c:v>
                </c:pt>
                <c:pt idx="1542">
                  <c:v>53262</c:v>
                </c:pt>
                <c:pt idx="1543">
                  <c:v>53268</c:v>
                </c:pt>
                <c:pt idx="1544">
                  <c:v>52638</c:v>
                </c:pt>
                <c:pt idx="1545">
                  <c:v>52386</c:v>
                </c:pt>
                <c:pt idx="1546">
                  <c:v>51960</c:v>
                </c:pt>
                <c:pt idx="1547">
                  <c:v>51756</c:v>
                </c:pt>
                <c:pt idx="1548">
                  <c:v>50838</c:v>
                </c:pt>
                <c:pt idx="1549">
                  <c:v>50670</c:v>
                </c:pt>
                <c:pt idx="1550">
                  <c:v>50508</c:v>
                </c:pt>
                <c:pt idx="1551">
                  <c:v>50364</c:v>
                </c:pt>
                <c:pt idx="1552">
                  <c:v>49542</c:v>
                </c:pt>
                <c:pt idx="1553">
                  <c:v>49668</c:v>
                </c:pt>
                <c:pt idx="1554">
                  <c:v>49374</c:v>
                </c:pt>
                <c:pt idx="1555">
                  <c:v>49086</c:v>
                </c:pt>
                <c:pt idx="1556">
                  <c:v>48672</c:v>
                </c:pt>
                <c:pt idx="1557">
                  <c:v>49062</c:v>
                </c:pt>
                <c:pt idx="1558">
                  <c:v>49728</c:v>
                </c:pt>
                <c:pt idx="1559">
                  <c:v>49716</c:v>
                </c:pt>
                <c:pt idx="1560">
                  <c:v>49188</c:v>
                </c:pt>
                <c:pt idx="1561">
                  <c:v>48252</c:v>
                </c:pt>
                <c:pt idx="1562">
                  <c:v>48072</c:v>
                </c:pt>
                <c:pt idx="1563">
                  <c:v>47958</c:v>
                </c:pt>
                <c:pt idx="1564">
                  <c:v>46710</c:v>
                </c:pt>
                <c:pt idx="1565">
                  <c:v>46566</c:v>
                </c:pt>
                <c:pt idx="1566">
                  <c:v>45432</c:v>
                </c:pt>
                <c:pt idx="1567">
                  <c:v>45174</c:v>
                </c:pt>
                <c:pt idx="1568">
                  <c:v>45054</c:v>
                </c:pt>
                <c:pt idx="1569">
                  <c:v>44862</c:v>
                </c:pt>
                <c:pt idx="1570">
                  <c:v>44514</c:v>
                </c:pt>
                <c:pt idx="1571">
                  <c:v>44346</c:v>
                </c:pt>
                <c:pt idx="1572">
                  <c:v>44580</c:v>
                </c:pt>
                <c:pt idx="1573">
                  <c:v>44442</c:v>
                </c:pt>
                <c:pt idx="1574">
                  <c:v>44148</c:v>
                </c:pt>
                <c:pt idx="1575">
                  <c:v>44094</c:v>
                </c:pt>
                <c:pt idx="1576">
                  <c:v>43884</c:v>
                </c:pt>
                <c:pt idx="1577">
                  <c:v>44736</c:v>
                </c:pt>
                <c:pt idx="1578">
                  <c:v>44628</c:v>
                </c:pt>
                <c:pt idx="1579">
                  <c:v>44418</c:v>
                </c:pt>
                <c:pt idx="1580">
                  <c:v>43722</c:v>
                </c:pt>
                <c:pt idx="1581">
                  <c:v>43410</c:v>
                </c:pt>
                <c:pt idx="1582">
                  <c:v>44064</c:v>
                </c:pt>
                <c:pt idx="1583">
                  <c:v>43884</c:v>
                </c:pt>
                <c:pt idx="1584">
                  <c:v>44142</c:v>
                </c:pt>
                <c:pt idx="1585">
                  <c:v>43956</c:v>
                </c:pt>
                <c:pt idx="1586">
                  <c:v>44796</c:v>
                </c:pt>
                <c:pt idx="1587">
                  <c:v>44658</c:v>
                </c:pt>
                <c:pt idx="1588">
                  <c:v>44502</c:v>
                </c:pt>
                <c:pt idx="1589">
                  <c:v>44052</c:v>
                </c:pt>
                <c:pt idx="1590">
                  <c:v>43884</c:v>
                </c:pt>
                <c:pt idx="1591">
                  <c:v>43800</c:v>
                </c:pt>
                <c:pt idx="1592">
                  <c:v>44454</c:v>
                </c:pt>
                <c:pt idx="1593">
                  <c:v>44304</c:v>
                </c:pt>
                <c:pt idx="1594">
                  <c:v>44208</c:v>
                </c:pt>
                <c:pt idx="1595">
                  <c:v>44574</c:v>
                </c:pt>
                <c:pt idx="1596">
                  <c:v>44460</c:v>
                </c:pt>
                <c:pt idx="1597">
                  <c:v>44364</c:v>
                </c:pt>
                <c:pt idx="1598">
                  <c:v>43068</c:v>
                </c:pt>
                <c:pt idx="1599">
                  <c:v>43038</c:v>
                </c:pt>
                <c:pt idx="1600">
                  <c:v>42174</c:v>
                </c:pt>
                <c:pt idx="1601">
                  <c:v>42018</c:v>
                </c:pt>
                <c:pt idx="1602">
                  <c:v>42018</c:v>
                </c:pt>
                <c:pt idx="1603">
                  <c:v>42018</c:v>
                </c:pt>
                <c:pt idx="1604">
                  <c:v>42150</c:v>
                </c:pt>
                <c:pt idx="1605">
                  <c:v>41364</c:v>
                </c:pt>
                <c:pt idx="1606">
                  <c:v>41100</c:v>
                </c:pt>
                <c:pt idx="1607">
                  <c:v>41124</c:v>
                </c:pt>
                <c:pt idx="1608">
                  <c:v>41490</c:v>
                </c:pt>
                <c:pt idx="1609">
                  <c:v>41466</c:v>
                </c:pt>
                <c:pt idx="1610">
                  <c:v>41736</c:v>
                </c:pt>
                <c:pt idx="1611">
                  <c:v>41538</c:v>
                </c:pt>
                <c:pt idx="1612">
                  <c:v>41124</c:v>
                </c:pt>
                <c:pt idx="1613">
                  <c:v>41076</c:v>
                </c:pt>
                <c:pt idx="1614">
                  <c:v>40908</c:v>
                </c:pt>
                <c:pt idx="1615">
                  <c:v>40836</c:v>
                </c:pt>
                <c:pt idx="1616">
                  <c:v>40032</c:v>
                </c:pt>
                <c:pt idx="1617">
                  <c:v>39918</c:v>
                </c:pt>
                <c:pt idx="1618">
                  <c:v>39918</c:v>
                </c:pt>
                <c:pt idx="1619">
                  <c:v>40014</c:v>
                </c:pt>
                <c:pt idx="1620">
                  <c:v>39966</c:v>
                </c:pt>
                <c:pt idx="1621">
                  <c:v>39630</c:v>
                </c:pt>
                <c:pt idx="1622">
                  <c:v>40110</c:v>
                </c:pt>
                <c:pt idx="1623">
                  <c:v>40110</c:v>
                </c:pt>
                <c:pt idx="1624">
                  <c:v>39912</c:v>
                </c:pt>
                <c:pt idx="1625">
                  <c:v>39444</c:v>
                </c:pt>
                <c:pt idx="1626">
                  <c:v>39252</c:v>
                </c:pt>
                <c:pt idx="1627">
                  <c:v>39294</c:v>
                </c:pt>
                <c:pt idx="1628">
                  <c:v>39294</c:v>
                </c:pt>
                <c:pt idx="1629">
                  <c:v>39270</c:v>
                </c:pt>
                <c:pt idx="1630">
                  <c:v>39198</c:v>
                </c:pt>
                <c:pt idx="1631">
                  <c:v>39174</c:v>
                </c:pt>
                <c:pt idx="1632">
                  <c:v>39174</c:v>
                </c:pt>
                <c:pt idx="1633">
                  <c:v>39078</c:v>
                </c:pt>
                <c:pt idx="1634">
                  <c:v>39060</c:v>
                </c:pt>
                <c:pt idx="1635">
                  <c:v>39060</c:v>
                </c:pt>
                <c:pt idx="1636">
                  <c:v>38916</c:v>
                </c:pt>
                <c:pt idx="1637">
                  <c:v>38700</c:v>
                </c:pt>
                <c:pt idx="1638">
                  <c:v>38700</c:v>
                </c:pt>
                <c:pt idx="1639">
                  <c:v>38172</c:v>
                </c:pt>
                <c:pt idx="1640">
                  <c:v>37782</c:v>
                </c:pt>
                <c:pt idx="1641">
                  <c:v>37686</c:v>
                </c:pt>
                <c:pt idx="1642">
                  <c:v>37602</c:v>
                </c:pt>
                <c:pt idx="1643">
                  <c:v>37590</c:v>
                </c:pt>
                <c:pt idx="1644">
                  <c:v>37530</c:v>
                </c:pt>
                <c:pt idx="1645">
                  <c:v>37386</c:v>
                </c:pt>
                <c:pt idx="1646">
                  <c:v>37386</c:v>
                </c:pt>
                <c:pt idx="1647">
                  <c:v>37230</c:v>
                </c:pt>
                <c:pt idx="1648">
                  <c:v>37746</c:v>
                </c:pt>
                <c:pt idx="1649">
                  <c:v>37704</c:v>
                </c:pt>
                <c:pt idx="1650">
                  <c:v>37116</c:v>
                </c:pt>
                <c:pt idx="1651">
                  <c:v>37110</c:v>
                </c:pt>
                <c:pt idx="1652">
                  <c:v>37026</c:v>
                </c:pt>
                <c:pt idx="1653">
                  <c:v>36810</c:v>
                </c:pt>
                <c:pt idx="1654">
                  <c:v>37782</c:v>
                </c:pt>
                <c:pt idx="1655">
                  <c:v>39156</c:v>
                </c:pt>
                <c:pt idx="1656">
                  <c:v>39084</c:v>
                </c:pt>
                <c:pt idx="1657">
                  <c:v>38868</c:v>
                </c:pt>
                <c:pt idx="1658">
                  <c:v>39468</c:v>
                </c:pt>
                <c:pt idx="1659">
                  <c:v>39348</c:v>
                </c:pt>
                <c:pt idx="1660">
                  <c:v>39348</c:v>
                </c:pt>
                <c:pt idx="1661">
                  <c:v>38904</c:v>
                </c:pt>
                <c:pt idx="1662">
                  <c:v>38850</c:v>
                </c:pt>
                <c:pt idx="1663">
                  <c:v>38508</c:v>
                </c:pt>
                <c:pt idx="1664">
                  <c:v>38484</c:v>
                </c:pt>
                <c:pt idx="1665">
                  <c:v>38364</c:v>
                </c:pt>
                <c:pt idx="1666">
                  <c:v>38268</c:v>
                </c:pt>
                <c:pt idx="1667">
                  <c:v>38208</c:v>
                </c:pt>
                <c:pt idx="1668">
                  <c:v>37944</c:v>
                </c:pt>
                <c:pt idx="1669">
                  <c:v>37878</c:v>
                </c:pt>
                <c:pt idx="1670">
                  <c:v>37626</c:v>
                </c:pt>
                <c:pt idx="1671">
                  <c:v>37482</c:v>
                </c:pt>
                <c:pt idx="1672">
                  <c:v>37458</c:v>
                </c:pt>
                <c:pt idx="1673">
                  <c:v>37308</c:v>
                </c:pt>
                <c:pt idx="1674">
                  <c:v>36924</c:v>
                </c:pt>
                <c:pt idx="1675">
                  <c:v>37560</c:v>
                </c:pt>
                <c:pt idx="1676">
                  <c:v>37518</c:v>
                </c:pt>
                <c:pt idx="1677">
                  <c:v>37518</c:v>
                </c:pt>
                <c:pt idx="1678">
                  <c:v>37758</c:v>
                </c:pt>
                <c:pt idx="1679">
                  <c:v>37614</c:v>
                </c:pt>
                <c:pt idx="1680">
                  <c:v>37590</c:v>
                </c:pt>
                <c:pt idx="1681">
                  <c:v>37590</c:v>
                </c:pt>
                <c:pt idx="1682">
                  <c:v>37542</c:v>
                </c:pt>
                <c:pt idx="1683">
                  <c:v>37536</c:v>
                </c:pt>
                <c:pt idx="1684">
                  <c:v>37512</c:v>
                </c:pt>
                <c:pt idx="1685">
                  <c:v>37206</c:v>
                </c:pt>
                <c:pt idx="1686">
                  <c:v>36972</c:v>
                </c:pt>
                <c:pt idx="1687">
                  <c:v>37110</c:v>
                </c:pt>
                <c:pt idx="1688">
                  <c:v>37044</c:v>
                </c:pt>
                <c:pt idx="1689">
                  <c:v>37044</c:v>
                </c:pt>
                <c:pt idx="1690">
                  <c:v>36948</c:v>
                </c:pt>
                <c:pt idx="1691">
                  <c:v>36924</c:v>
                </c:pt>
                <c:pt idx="1692">
                  <c:v>37044</c:v>
                </c:pt>
                <c:pt idx="1693">
                  <c:v>37014</c:v>
                </c:pt>
                <c:pt idx="1694">
                  <c:v>37182</c:v>
                </c:pt>
                <c:pt idx="1695">
                  <c:v>37170</c:v>
                </c:pt>
                <c:pt idx="1696">
                  <c:v>37110</c:v>
                </c:pt>
                <c:pt idx="1697">
                  <c:v>37038</c:v>
                </c:pt>
                <c:pt idx="1698">
                  <c:v>37014</c:v>
                </c:pt>
                <c:pt idx="1699">
                  <c:v>37014</c:v>
                </c:pt>
                <c:pt idx="1700">
                  <c:v>37008</c:v>
                </c:pt>
                <c:pt idx="1701">
                  <c:v>37008</c:v>
                </c:pt>
                <c:pt idx="1702">
                  <c:v>36936</c:v>
                </c:pt>
                <c:pt idx="1703">
                  <c:v>36936</c:v>
                </c:pt>
                <c:pt idx="1704">
                  <c:v>36936</c:v>
                </c:pt>
                <c:pt idx="1705">
                  <c:v>37206</c:v>
                </c:pt>
                <c:pt idx="1706">
                  <c:v>37194</c:v>
                </c:pt>
                <c:pt idx="1707">
                  <c:v>37170</c:v>
                </c:pt>
                <c:pt idx="1708">
                  <c:v>37170</c:v>
                </c:pt>
                <c:pt idx="1709">
                  <c:v>37164</c:v>
                </c:pt>
                <c:pt idx="1710">
                  <c:v>37416</c:v>
                </c:pt>
                <c:pt idx="1711">
                  <c:v>37386</c:v>
                </c:pt>
                <c:pt idx="1712">
                  <c:v>37980</c:v>
                </c:pt>
                <c:pt idx="1713">
                  <c:v>38280</c:v>
                </c:pt>
                <c:pt idx="1714">
                  <c:v>38280</c:v>
                </c:pt>
                <c:pt idx="1715">
                  <c:v>38742</c:v>
                </c:pt>
                <c:pt idx="1716">
                  <c:v>38742</c:v>
                </c:pt>
                <c:pt idx="1717">
                  <c:v>38940</c:v>
                </c:pt>
                <c:pt idx="1718">
                  <c:v>39960</c:v>
                </c:pt>
                <c:pt idx="1719">
                  <c:v>40500</c:v>
                </c:pt>
                <c:pt idx="1720">
                  <c:v>41040</c:v>
                </c:pt>
                <c:pt idx="1721">
                  <c:v>41316</c:v>
                </c:pt>
                <c:pt idx="1722">
                  <c:v>41292</c:v>
                </c:pt>
                <c:pt idx="1723">
                  <c:v>41292</c:v>
                </c:pt>
                <c:pt idx="1724">
                  <c:v>41328</c:v>
                </c:pt>
                <c:pt idx="1725">
                  <c:v>41628</c:v>
                </c:pt>
                <c:pt idx="1726">
                  <c:v>41982</c:v>
                </c:pt>
                <c:pt idx="1727">
                  <c:v>42228</c:v>
                </c:pt>
                <c:pt idx="1728">
                  <c:v>42204</c:v>
                </c:pt>
                <c:pt idx="1729">
                  <c:v>42204</c:v>
                </c:pt>
                <c:pt idx="1730">
                  <c:v>42174</c:v>
                </c:pt>
                <c:pt idx="1731">
                  <c:v>42384</c:v>
                </c:pt>
                <c:pt idx="1732">
                  <c:v>43134</c:v>
                </c:pt>
                <c:pt idx="1733">
                  <c:v>43134</c:v>
                </c:pt>
                <c:pt idx="1734">
                  <c:v>43110</c:v>
                </c:pt>
                <c:pt idx="1735">
                  <c:v>43086</c:v>
                </c:pt>
                <c:pt idx="1736">
                  <c:v>42984</c:v>
                </c:pt>
                <c:pt idx="1737">
                  <c:v>42870</c:v>
                </c:pt>
                <c:pt idx="1738">
                  <c:v>42870</c:v>
                </c:pt>
                <c:pt idx="1739">
                  <c:v>42870</c:v>
                </c:pt>
                <c:pt idx="1740">
                  <c:v>43320</c:v>
                </c:pt>
                <c:pt idx="1741">
                  <c:v>43260</c:v>
                </c:pt>
                <c:pt idx="1742">
                  <c:v>43194</c:v>
                </c:pt>
                <c:pt idx="1743">
                  <c:v>44862</c:v>
                </c:pt>
                <c:pt idx="1744">
                  <c:v>44880</c:v>
                </c:pt>
                <c:pt idx="1745">
                  <c:v>44880</c:v>
                </c:pt>
                <c:pt idx="1746">
                  <c:v>45564</c:v>
                </c:pt>
                <c:pt idx="1747">
                  <c:v>45564</c:v>
                </c:pt>
                <c:pt idx="1748">
                  <c:v>45144</c:v>
                </c:pt>
                <c:pt idx="1749">
                  <c:v>44898</c:v>
                </c:pt>
                <c:pt idx="1750">
                  <c:v>44784</c:v>
                </c:pt>
                <c:pt idx="1751">
                  <c:v>43050</c:v>
                </c:pt>
                <c:pt idx="1752">
                  <c:v>41826</c:v>
                </c:pt>
                <c:pt idx="1753">
                  <c:v>40902</c:v>
                </c:pt>
                <c:pt idx="1754">
                  <c:v>40092</c:v>
                </c:pt>
                <c:pt idx="1755">
                  <c:v>40674</c:v>
                </c:pt>
                <c:pt idx="1756">
                  <c:v>40674</c:v>
                </c:pt>
                <c:pt idx="1757">
                  <c:v>42534</c:v>
                </c:pt>
                <c:pt idx="1758">
                  <c:v>43374</c:v>
                </c:pt>
                <c:pt idx="1759">
                  <c:v>43194</c:v>
                </c:pt>
                <c:pt idx="1760">
                  <c:v>43512</c:v>
                </c:pt>
                <c:pt idx="1761">
                  <c:v>44262</c:v>
                </c:pt>
                <c:pt idx="1762">
                  <c:v>44316</c:v>
                </c:pt>
                <c:pt idx="1763">
                  <c:v>44358</c:v>
                </c:pt>
                <c:pt idx="1764">
                  <c:v>44142</c:v>
                </c:pt>
                <c:pt idx="1765">
                  <c:v>44592</c:v>
                </c:pt>
                <c:pt idx="1766">
                  <c:v>44586</c:v>
                </c:pt>
                <c:pt idx="1767">
                  <c:v>44898</c:v>
                </c:pt>
                <c:pt idx="1768">
                  <c:v>44874</c:v>
                </c:pt>
                <c:pt idx="1769">
                  <c:v>44874</c:v>
                </c:pt>
                <c:pt idx="1770">
                  <c:v>45468</c:v>
                </c:pt>
                <c:pt idx="1771">
                  <c:v>46338</c:v>
                </c:pt>
                <c:pt idx="1772">
                  <c:v>46314</c:v>
                </c:pt>
                <c:pt idx="1773">
                  <c:v>46248</c:v>
                </c:pt>
                <c:pt idx="1774">
                  <c:v>46212</c:v>
                </c:pt>
                <c:pt idx="1775">
                  <c:v>46369</c:v>
                </c:pt>
                <c:pt idx="1776">
                  <c:v>48264</c:v>
                </c:pt>
                <c:pt idx="1777">
                  <c:v>48264</c:v>
                </c:pt>
                <c:pt idx="1778">
                  <c:v>48138</c:v>
                </c:pt>
                <c:pt idx="1779">
                  <c:v>48588</c:v>
                </c:pt>
                <c:pt idx="1780">
                  <c:v>48540</c:v>
                </c:pt>
                <c:pt idx="1781">
                  <c:v>48954</c:v>
                </c:pt>
                <c:pt idx="1782">
                  <c:v>49176</c:v>
                </c:pt>
                <c:pt idx="1783">
                  <c:v>51840</c:v>
                </c:pt>
                <c:pt idx="1784">
                  <c:v>52698</c:v>
                </c:pt>
                <c:pt idx="1785">
                  <c:v>53724</c:v>
                </c:pt>
                <c:pt idx="1786">
                  <c:v>53676</c:v>
                </c:pt>
                <c:pt idx="1787">
                  <c:v>56058</c:v>
                </c:pt>
                <c:pt idx="1788">
                  <c:v>56058</c:v>
                </c:pt>
                <c:pt idx="1789">
                  <c:v>56058</c:v>
                </c:pt>
                <c:pt idx="1790">
                  <c:v>57804</c:v>
                </c:pt>
                <c:pt idx="1791">
                  <c:v>62022</c:v>
                </c:pt>
                <c:pt idx="1792">
                  <c:v>64056</c:v>
                </c:pt>
                <c:pt idx="1793">
                  <c:v>64158</c:v>
                </c:pt>
                <c:pt idx="1794">
                  <c:v>64410</c:v>
                </c:pt>
                <c:pt idx="1795">
                  <c:v>64482</c:v>
                </c:pt>
                <c:pt idx="1796">
                  <c:v>64536</c:v>
                </c:pt>
                <c:pt idx="1797">
                  <c:v>64896</c:v>
                </c:pt>
                <c:pt idx="1798">
                  <c:v>68454</c:v>
                </c:pt>
                <c:pt idx="1799">
                  <c:v>68322</c:v>
                </c:pt>
                <c:pt idx="1800">
                  <c:v>68610</c:v>
                </c:pt>
                <c:pt idx="1801">
                  <c:v>69108</c:v>
                </c:pt>
                <c:pt idx="1802">
                  <c:v>69012</c:v>
                </c:pt>
                <c:pt idx="1803">
                  <c:v>69012</c:v>
                </c:pt>
                <c:pt idx="1804">
                  <c:v>69510</c:v>
                </c:pt>
                <c:pt idx="1805">
                  <c:v>69438</c:v>
                </c:pt>
                <c:pt idx="1806">
                  <c:v>69576</c:v>
                </c:pt>
                <c:pt idx="1807">
                  <c:v>69492</c:v>
                </c:pt>
                <c:pt idx="1808">
                  <c:v>69438</c:v>
                </c:pt>
                <c:pt idx="1809">
                  <c:v>69342</c:v>
                </c:pt>
                <c:pt idx="1810">
                  <c:v>69330</c:v>
                </c:pt>
                <c:pt idx="1811">
                  <c:v>69276</c:v>
                </c:pt>
                <c:pt idx="1812">
                  <c:v>69240</c:v>
                </c:pt>
                <c:pt idx="1813">
                  <c:v>70068</c:v>
                </c:pt>
                <c:pt idx="1814">
                  <c:v>71370</c:v>
                </c:pt>
                <c:pt idx="1815">
                  <c:v>71148</c:v>
                </c:pt>
                <c:pt idx="1816">
                  <c:v>71262</c:v>
                </c:pt>
                <c:pt idx="1817">
                  <c:v>71724</c:v>
                </c:pt>
                <c:pt idx="1818">
                  <c:v>71802</c:v>
                </c:pt>
                <c:pt idx="1819">
                  <c:v>71724</c:v>
                </c:pt>
                <c:pt idx="1820">
                  <c:v>72300</c:v>
                </c:pt>
                <c:pt idx="1821">
                  <c:v>72120</c:v>
                </c:pt>
                <c:pt idx="1822">
                  <c:v>71946</c:v>
                </c:pt>
                <c:pt idx="1823">
                  <c:v>71946</c:v>
                </c:pt>
                <c:pt idx="1824">
                  <c:v>71970</c:v>
                </c:pt>
                <c:pt idx="1825">
                  <c:v>71544</c:v>
                </c:pt>
                <c:pt idx="1826">
                  <c:v>71544</c:v>
                </c:pt>
                <c:pt idx="1827">
                  <c:v>70338</c:v>
                </c:pt>
                <c:pt idx="1828">
                  <c:v>70320</c:v>
                </c:pt>
                <c:pt idx="1829">
                  <c:v>70296</c:v>
                </c:pt>
                <c:pt idx="1830">
                  <c:v>70362</c:v>
                </c:pt>
                <c:pt idx="1831">
                  <c:v>70308</c:v>
                </c:pt>
                <c:pt idx="1832">
                  <c:v>69972</c:v>
                </c:pt>
                <c:pt idx="1833">
                  <c:v>69786</c:v>
                </c:pt>
                <c:pt idx="1834">
                  <c:v>69330</c:v>
                </c:pt>
                <c:pt idx="1835">
                  <c:v>72630</c:v>
                </c:pt>
                <c:pt idx="1836">
                  <c:v>73788</c:v>
                </c:pt>
                <c:pt idx="1837">
                  <c:v>73992</c:v>
                </c:pt>
                <c:pt idx="1838">
                  <c:v>73944</c:v>
                </c:pt>
                <c:pt idx="1839">
                  <c:v>73914</c:v>
                </c:pt>
                <c:pt idx="1840">
                  <c:v>73704</c:v>
                </c:pt>
                <c:pt idx="1841">
                  <c:v>73590</c:v>
                </c:pt>
                <c:pt idx="1842">
                  <c:v>73572</c:v>
                </c:pt>
                <c:pt idx="1843">
                  <c:v>73572</c:v>
                </c:pt>
                <c:pt idx="1844">
                  <c:v>74544</c:v>
                </c:pt>
                <c:pt idx="1845">
                  <c:v>74178</c:v>
                </c:pt>
                <c:pt idx="1846">
                  <c:v>74028</c:v>
                </c:pt>
                <c:pt idx="1847">
                  <c:v>77424</c:v>
                </c:pt>
                <c:pt idx="1848">
                  <c:v>77652</c:v>
                </c:pt>
                <c:pt idx="1849">
                  <c:v>77754</c:v>
                </c:pt>
                <c:pt idx="1850">
                  <c:v>77640</c:v>
                </c:pt>
                <c:pt idx="1851">
                  <c:v>77844</c:v>
                </c:pt>
                <c:pt idx="1852">
                  <c:v>77454</c:v>
                </c:pt>
                <c:pt idx="1853">
                  <c:v>77076</c:v>
                </c:pt>
                <c:pt idx="1854">
                  <c:v>76836</c:v>
                </c:pt>
                <c:pt idx="1855">
                  <c:v>77148</c:v>
                </c:pt>
                <c:pt idx="1856">
                  <c:v>77148</c:v>
                </c:pt>
                <c:pt idx="1857">
                  <c:v>77148</c:v>
                </c:pt>
                <c:pt idx="1858">
                  <c:v>77772</c:v>
                </c:pt>
                <c:pt idx="1859">
                  <c:v>77604</c:v>
                </c:pt>
                <c:pt idx="1860">
                  <c:v>77748</c:v>
                </c:pt>
                <c:pt idx="1861">
                  <c:v>77604</c:v>
                </c:pt>
                <c:pt idx="1862">
                  <c:v>77148</c:v>
                </c:pt>
                <c:pt idx="1863">
                  <c:v>75420</c:v>
                </c:pt>
                <c:pt idx="1864">
                  <c:v>75342</c:v>
                </c:pt>
                <c:pt idx="1865">
                  <c:v>75252</c:v>
                </c:pt>
                <c:pt idx="1866">
                  <c:v>75516</c:v>
                </c:pt>
                <c:pt idx="1867">
                  <c:v>75534</c:v>
                </c:pt>
                <c:pt idx="1868">
                  <c:v>74664</c:v>
                </c:pt>
                <c:pt idx="1869">
                  <c:v>73572</c:v>
                </c:pt>
                <c:pt idx="1870">
                  <c:v>73482</c:v>
                </c:pt>
                <c:pt idx="1871">
                  <c:v>73758</c:v>
                </c:pt>
                <c:pt idx="1872">
                  <c:v>74928</c:v>
                </c:pt>
                <c:pt idx="1873">
                  <c:v>76878</c:v>
                </c:pt>
                <c:pt idx="1874">
                  <c:v>76878</c:v>
                </c:pt>
                <c:pt idx="1875">
                  <c:v>77622</c:v>
                </c:pt>
                <c:pt idx="1876">
                  <c:v>77784</c:v>
                </c:pt>
                <c:pt idx="1877">
                  <c:v>78594</c:v>
                </c:pt>
                <c:pt idx="1878">
                  <c:v>78594</c:v>
                </c:pt>
                <c:pt idx="1879">
                  <c:v>78522</c:v>
                </c:pt>
                <c:pt idx="1880">
                  <c:v>78780</c:v>
                </c:pt>
                <c:pt idx="1881">
                  <c:v>79920</c:v>
                </c:pt>
                <c:pt idx="1882">
                  <c:v>79920</c:v>
                </c:pt>
                <c:pt idx="1883">
                  <c:v>79896</c:v>
                </c:pt>
                <c:pt idx="1884">
                  <c:v>79872</c:v>
                </c:pt>
                <c:pt idx="1885">
                  <c:v>80004</c:v>
                </c:pt>
                <c:pt idx="1886">
                  <c:v>80286</c:v>
                </c:pt>
                <c:pt idx="1887">
                  <c:v>80466</c:v>
                </c:pt>
                <c:pt idx="1888">
                  <c:v>80814</c:v>
                </c:pt>
                <c:pt idx="1889">
                  <c:v>80994</c:v>
                </c:pt>
                <c:pt idx="1890">
                  <c:v>81630</c:v>
                </c:pt>
                <c:pt idx="1891">
                  <c:v>81804</c:v>
                </c:pt>
                <c:pt idx="1892">
                  <c:v>81834</c:v>
                </c:pt>
                <c:pt idx="1893">
                  <c:v>82074</c:v>
                </c:pt>
                <c:pt idx="1894">
                  <c:v>84090</c:v>
                </c:pt>
                <c:pt idx="1895">
                  <c:v>84042</c:v>
                </c:pt>
                <c:pt idx="1896">
                  <c:v>83988</c:v>
                </c:pt>
                <c:pt idx="1897">
                  <c:v>83988</c:v>
                </c:pt>
                <c:pt idx="1898">
                  <c:v>83730</c:v>
                </c:pt>
                <c:pt idx="1899">
                  <c:v>83634</c:v>
                </c:pt>
                <c:pt idx="1900">
                  <c:v>83634</c:v>
                </c:pt>
                <c:pt idx="1901">
                  <c:v>83730</c:v>
                </c:pt>
                <c:pt idx="1902">
                  <c:v>83724</c:v>
                </c:pt>
                <c:pt idx="1903">
                  <c:v>83514</c:v>
                </c:pt>
                <c:pt idx="1904">
                  <c:v>84720</c:v>
                </c:pt>
                <c:pt idx="1905">
                  <c:v>84756</c:v>
                </c:pt>
                <c:pt idx="1906">
                  <c:v>85602</c:v>
                </c:pt>
                <c:pt idx="1907">
                  <c:v>85578</c:v>
                </c:pt>
                <c:pt idx="1908">
                  <c:v>85650</c:v>
                </c:pt>
                <c:pt idx="1909">
                  <c:v>85728</c:v>
                </c:pt>
                <c:pt idx="1910">
                  <c:v>86664</c:v>
                </c:pt>
                <c:pt idx="1911">
                  <c:v>87480</c:v>
                </c:pt>
                <c:pt idx="1912">
                  <c:v>87744</c:v>
                </c:pt>
                <c:pt idx="1913">
                  <c:v>89442</c:v>
                </c:pt>
                <c:pt idx="1914">
                  <c:v>89562</c:v>
                </c:pt>
                <c:pt idx="1915">
                  <c:v>90396</c:v>
                </c:pt>
                <c:pt idx="1916">
                  <c:v>90450</c:v>
                </c:pt>
                <c:pt idx="1917">
                  <c:v>90906</c:v>
                </c:pt>
                <c:pt idx="1918">
                  <c:v>92010</c:v>
                </c:pt>
                <c:pt idx="1919">
                  <c:v>93264</c:v>
                </c:pt>
                <c:pt idx="1920">
                  <c:v>93864</c:v>
                </c:pt>
                <c:pt idx="1921">
                  <c:v>95034</c:v>
                </c:pt>
                <c:pt idx="1922">
                  <c:v>95436</c:v>
                </c:pt>
                <c:pt idx="1923">
                  <c:v>95502</c:v>
                </c:pt>
                <c:pt idx="1924">
                  <c:v>95994</c:v>
                </c:pt>
                <c:pt idx="1925">
                  <c:v>97050</c:v>
                </c:pt>
                <c:pt idx="1926">
                  <c:v>97254</c:v>
                </c:pt>
                <c:pt idx="1927">
                  <c:v>97470</c:v>
                </c:pt>
                <c:pt idx="1928">
                  <c:v>97872</c:v>
                </c:pt>
                <c:pt idx="1929">
                  <c:v>98088</c:v>
                </c:pt>
                <c:pt idx="1930">
                  <c:v>98382</c:v>
                </c:pt>
                <c:pt idx="1931">
                  <c:v>98526</c:v>
                </c:pt>
                <c:pt idx="1932">
                  <c:v>99132</c:v>
                </c:pt>
                <c:pt idx="1933">
                  <c:v>99576</c:v>
                </c:pt>
                <c:pt idx="1934">
                  <c:v>101586</c:v>
                </c:pt>
                <c:pt idx="1935">
                  <c:v>101820</c:v>
                </c:pt>
                <c:pt idx="1936">
                  <c:v>102540</c:v>
                </c:pt>
                <c:pt idx="1937">
                  <c:v>102720</c:v>
                </c:pt>
                <c:pt idx="1938">
                  <c:v>102960</c:v>
                </c:pt>
                <c:pt idx="1939">
                  <c:v>103686</c:v>
                </c:pt>
                <c:pt idx="1940">
                  <c:v>104214</c:v>
                </c:pt>
                <c:pt idx="1941">
                  <c:v>104388</c:v>
                </c:pt>
                <c:pt idx="1942">
                  <c:v>104388</c:v>
                </c:pt>
                <c:pt idx="1943">
                  <c:v>105090</c:v>
                </c:pt>
                <c:pt idx="1944">
                  <c:v>105186</c:v>
                </c:pt>
                <c:pt idx="1945">
                  <c:v>109950</c:v>
                </c:pt>
                <c:pt idx="1946">
                  <c:v>110124</c:v>
                </c:pt>
                <c:pt idx="1947">
                  <c:v>110106</c:v>
                </c:pt>
                <c:pt idx="1948">
                  <c:v>110106</c:v>
                </c:pt>
                <c:pt idx="1949">
                  <c:v>110670</c:v>
                </c:pt>
                <c:pt idx="1950">
                  <c:v>111612</c:v>
                </c:pt>
                <c:pt idx="1951">
                  <c:v>112404</c:v>
                </c:pt>
                <c:pt idx="1952">
                  <c:v>112404</c:v>
                </c:pt>
                <c:pt idx="1953">
                  <c:v>113712</c:v>
                </c:pt>
                <c:pt idx="1954">
                  <c:v>113688</c:v>
                </c:pt>
                <c:pt idx="1955">
                  <c:v>114060</c:v>
                </c:pt>
                <c:pt idx="1956">
                  <c:v>114060</c:v>
                </c:pt>
                <c:pt idx="1957">
                  <c:v>114456</c:v>
                </c:pt>
                <c:pt idx="1958">
                  <c:v>114066</c:v>
                </c:pt>
                <c:pt idx="1959">
                  <c:v>115602</c:v>
                </c:pt>
                <c:pt idx="1960">
                  <c:v>115962</c:v>
                </c:pt>
                <c:pt idx="1961">
                  <c:v>116616</c:v>
                </c:pt>
                <c:pt idx="1962">
                  <c:v>116616</c:v>
                </c:pt>
                <c:pt idx="1963">
                  <c:v>116616</c:v>
                </c:pt>
                <c:pt idx="1964">
                  <c:v>117348</c:v>
                </c:pt>
                <c:pt idx="1965">
                  <c:v>117534</c:v>
                </c:pt>
                <c:pt idx="1966">
                  <c:v>118998</c:v>
                </c:pt>
                <c:pt idx="1967">
                  <c:v>119316</c:v>
                </c:pt>
                <c:pt idx="1968">
                  <c:v>119292</c:v>
                </c:pt>
                <c:pt idx="1969">
                  <c:v>121230</c:v>
                </c:pt>
                <c:pt idx="1970">
                  <c:v>121758</c:v>
                </c:pt>
                <c:pt idx="1971">
                  <c:v>121716</c:v>
                </c:pt>
                <c:pt idx="1972">
                  <c:v>121656</c:v>
                </c:pt>
                <c:pt idx="1973">
                  <c:v>122214</c:v>
                </c:pt>
                <c:pt idx="1974">
                  <c:v>122748</c:v>
                </c:pt>
                <c:pt idx="1975">
                  <c:v>123132</c:v>
                </c:pt>
                <c:pt idx="1976">
                  <c:v>123360</c:v>
                </c:pt>
                <c:pt idx="1977">
                  <c:v>123810</c:v>
                </c:pt>
                <c:pt idx="1978">
                  <c:v>123726</c:v>
                </c:pt>
                <c:pt idx="1979">
                  <c:v>123726</c:v>
                </c:pt>
                <c:pt idx="1980">
                  <c:v>123924</c:v>
                </c:pt>
                <c:pt idx="1981">
                  <c:v>124134</c:v>
                </c:pt>
                <c:pt idx="1982">
                  <c:v>124140</c:v>
                </c:pt>
                <c:pt idx="1983">
                  <c:v>124140</c:v>
                </c:pt>
                <c:pt idx="1984">
                  <c:v>124404</c:v>
                </c:pt>
                <c:pt idx="1985">
                  <c:v>130080</c:v>
                </c:pt>
                <c:pt idx="1986">
                  <c:v>130308</c:v>
                </c:pt>
                <c:pt idx="1987">
                  <c:v>130944</c:v>
                </c:pt>
                <c:pt idx="1988">
                  <c:v>131178</c:v>
                </c:pt>
                <c:pt idx="1989">
                  <c:v>131178</c:v>
                </c:pt>
                <c:pt idx="1990">
                  <c:v>131088</c:v>
                </c:pt>
                <c:pt idx="1991">
                  <c:v>131952</c:v>
                </c:pt>
                <c:pt idx="1992">
                  <c:v>131856</c:v>
                </c:pt>
                <c:pt idx="1993">
                  <c:v>131850</c:v>
                </c:pt>
                <c:pt idx="1994">
                  <c:v>132372</c:v>
                </c:pt>
                <c:pt idx="1995">
                  <c:v>132312</c:v>
                </c:pt>
                <c:pt idx="1996">
                  <c:v>132570</c:v>
                </c:pt>
                <c:pt idx="1997">
                  <c:v>132546</c:v>
                </c:pt>
                <c:pt idx="1998">
                  <c:v>133284</c:v>
                </c:pt>
                <c:pt idx="1999">
                  <c:v>133284</c:v>
                </c:pt>
                <c:pt idx="2000">
                  <c:v>134322</c:v>
                </c:pt>
                <c:pt idx="2001">
                  <c:v>134370</c:v>
                </c:pt>
                <c:pt idx="2002">
                  <c:v>134592</c:v>
                </c:pt>
                <c:pt idx="2003">
                  <c:v>135150</c:v>
                </c:pt>
                <c:pt idx="2004">
                  <c:v>135096</c:v>
                </c:pt>
                <c:pt idx="2005">
                  <c:v>135816</c:v>
                </c:pt>
                <c:pt idx="2006">
                  <c:v>135522</c:v>
                </c:pt>
                <c:pt idx="2007">
                  <c:v>143244</c:v>
                </c:pt>
                <c:pt idx="2008">
                  <c:v>146154</c:v>
                </c:pt>
                <c:pt idx="2009">
                  <c:v>146154</c:v>
                </c:pt>
                <c:pt idx="2010">
                  <c:v>146820</c:v>
                </c:pt>
                <c:pt idx="2011">
                  <c:v>146820</c:v>
                </c:pt>
                <c:pt idx="2012">
                  <c:v>147162</c:v>
                </c:pt>
                <c:pt idx="2013">
                  <c:v>147084</c:v>
                </c:pt>
                <c:pt idx="2014">
                  <c:v>147276</c:v>
                </c:pt>
                <c:pt idx="2015">
                  <c:v>147258</c:v>
                </c:pt>
                <c:pt idx="2016">
                  <c:v>150336</c:v>
                </c:pt>
                <c:pt idx="2017">
                  <c:v>150252</c:v>
                </c:pt>
                <c:pt idx="2018">
                  <c:v>150840</c:v>
                </c:pt>
                <c:pt idx="2019">
                  <c:v>151320</c:v>
                </c:pt>
                <c:pt idx="2020">
                  <c:v>154452</c:v>
                </c:pt>
                <c:pt idx="2021">
                  <c:v>154434</c:v>
                </c:pt>
                <c:pt idx="2022">
                  <c:v>159156</c:v>
                </c:pt>
                <c:pt idx="2023">
                  <c:v>159264</c:v>
                </c:pt>
                <c:pt idx="2024">
                  <c:v>159408</c:v>
                </c:pt>
                <c:pt idx="2025">
                  <c:v>158046</c:v>
                </c:pt>
                <c:pt idx="2026">
                  <c:v>159000</c:v>
                </c:pt>
                <c:pt idx="2027">
                  <c:v>159048</c:v>
                </c:pt>
                <c:pt idx="2028">
                  <c:v>158952</c:v>
                </c:pt>
                <c:pt idx="2029">
                  <c:v>158952</c:v>
                </c:pt>
                <c:pt idx="2030">
                  <c:v>159966</c:v>
                </c:pt>
                <c:pt idx="2031">
                  <c:v>159966</c:v>
                </c:pt>
                <c:pt idx="2032">
                  <c:v>163134</c:v>
                </c:pt>
                <c:pt idx="2033">
                  <c:v>164430</c:v>
                </c:pt>
                <c:pt idx="2034">
                  <c:v>164652</c:v>
                </c:pt>
                <c:pt idx="2035">
                  <c:v>165384</c:v>
                </c:pt>
                <c:pt idx="2036">
                  <c:v>165264</c:v>
                </c:pt>
                <c:pt idx="2037">
                  <c:v>166422</c:v>
                </c:pt>
                <c:pt idx="2038">
                  <c:v>165810</c:v>
                </c:pt>
                <c:pt idx="2039">
                  <c:v>166506</c:v>
                </c:pt>
                <c:pt idx="2040">
                  <c:v>163644</c:v>
                </c:pt>
                <c:pt idx="2041">
                  <c:v>164508</c:v>
                </c:pt>
                <c:pt idx="2042">
                  <c:v>165186</c:v>
                </c:pt>
                <c:pt idx="2043">
                  <c:v>161718</c:v>
                </c:pt>
                <c:pt idx="2044">
                  <c:v>160920</c:v>
                </c:pt>
                <c:pt idx="2045">
                  <c:v>161238</c:v>
                </c:pt>
                <c:pt idx="2046">
                  <c:v>161436</c:v>
                </c:pt>
                <c:pt idx="2047">
                  <c:v>163068</c:v>
                </c:pt>
                <c:pt idx="2048">
                  <c:v>162048</c:v>
                </c:pt>
                <c:pt idx="2049">
                  <c:v>162048</c:v>
                </c:pt>
                <c:pt idx="2050">
                  <c:v>162048</c:v>
                </c:pt>
                <c:pt idx="2051">
                  <c:v>162090</c:v>
                </c:pt>
                <c:pt idx="2052">
                  <c:v>161730</c:v>
                </c:pt>
                <c:pt idx="2053">
                  <c:v>160536</c:v>
                </c:pt>
                <c:pt idx="2054">
                  <c:v>162474</c:v>
                </c:pt>
                <c:pt idx="2055">
                  <c:v>164028</c:v>
                </c:pt>
                <c:pt idx="2056">
                  <c:v>164280</c:v>
                </c:pt>
                <c:pt idx="2057">
                  <c:v>165366</c:v>
                </c:pt>
                <c:pt idx="2058">
                  <c:v>165366</c:v>
                </c:pt>
                <c:pt idx="2059">
                  <c:v>164310</c:v>
                </c:pt>
                <c:pt idx="2060">
                  <c:v>164904</c:v>
                </c:pt>
                <c:pt idx="2061">
                  <c:v>164904</c:v>
                </c:pt>
                <c:pt idx="2062">
                  <c:v>164586</c:v>
                </c:pt>
                <c:pt idx="2063">
                  <c:v>167814</c:v>
                </c:pt>
                <c:pt idx="2064">
                  <c:v>167994</c:v>
                </c:pt>
                <c:pt idx="2065">
                  <c:v>169494</c:v>
                </c:pt>
                <c:pt idx="2066">
                  <c:v>170214</c:v>
                </c:pt>
                <c:pt idx="2067">
                  <c:v>170214</c:v>
                </c:pt>
                <c:pt idx="2068">
                  <c:v>172206</c:v>
                </c:pt>
                <c:pt idx="2069">
                  <c:v>173064</c:v>
                </c:pt>
                <c:pt idx="2070">
                  <c:v>173808</c:v>
                </c:pt>
                <c:pt idx="2071">
                  <c:v>173772</c:v>
                </c:pt>
                <c:pt idx="2072">
                  <c:v>173100</c:v>
                </c:pt>
                <c:pt idx="2073">
                  <c:v>172302</c:v>
                </c:pt>
                <c:pt idx="2074">
                  <c:v>172302</c:v>
                </c:pt>
                <c:pt idx="2075">
                  <c:v>172302</c:v>
                </c:pt>
                <c:pt idx="2076">
                  <c:v>172500</c:v>
                </c:pt>
                <c:pt idx="2077">
                  <c:v>172584</c:v>
                </c:pt>
                <c:pt idx="2078">
                  <c:v>172584</c:v>
                </c:pt>
                <c:pt idx="2079">
                  <c:v>173562</c:v>
                </c:pt>
                <c:pt idx="2080">
                  <c:v>175710</c:v>
                </c:pt>
                <c:pt idx="2081">
                  <c:v>175710</c:v>
                </c:pt>
                <c:pt idx="2082">
                  <c:v>176946</c:v>
                </c:pt>
                <c:pt idx="2083">
                  <c:v>175806</c:v>
                </c:pt>
                <c:pt idx="2084">
                  <c:v>180900</c:v>
                </c:pt>
                <c:pt idx="2085">
                  <c:v>183852</c:v>
                </c:pt>
                <c:pt idx="2086">
                  <c:v>184692</c:v>
                </c:pt>
                <c:pt idx="2087">
                  <c:v>189516</c:v>
                </c:pt>
                <c:pt idx="2088">
                  <c:v>190452</c:v>
                </c:pt>
                <c:pt idx="2089">
                  <c:v>192180</c:v>
                </c:pt>
                <c:pt idx="2090">
                  <c:v>195906</c:v>
                </c:pt>
                <c:pt idx="2091">
                  <c:v>192828</c:v>
                </c:pt>
                <c:pt idx="2092">
                  <c:v>192642</c:v>
                </c:pt>
                <c:pt idx="2093">
                  <c:v>192108</c:v>
                </c:pt>
                <c:pt idx="2094">
                  <c:v>193782</c:v>
                </c:pt>
                <c:pt idx="2095">
                  <c:v>194964</c:v>
                </c:pt>
                <c:pt idx="2096">
                  <c:v>195162</c:v>
                </c:pt>
                <c:pt idx="2097">
                  <c:v>195360</c:v>
                </c:pt>
                <c:pt idx="2098">
                  <c:v>194520</c:v>
                </c:pt>
                <c:pt idx="2099">
                  <c:v>199410</c:v>
                </c:pt>
                <c:pt idx="2100">
                  <c:v>198522</c:v>
                </c:pt>
                <c:pt idx="2101">
                  <c:v>197826</c:v>
                </c:pt>
                <c:pt idx="2102">
                  <c:v>199308</c:v>
                </c:pt>
                <c:pt idx="2103">
                  <c:v>199686</c:v>
                </c:pt>
                <c:pt idx="2104">
                  <c:v>199974</c:v>
                </c:pt>
                <c:pt idx="2105">
                  <c:v>200580</c:v>
                </c:pt>
                <c:pt idx="2106">
                  <c:v>200880</c:v>
                </c:pt>
                <c:pt idx="2107">
                  <c:v>200796</c:v>
                </c:pt>
                <c:pt idx="2108">
                  <c:v>201330</c:v>
                </c:pt>
                <c:pt idx="2109">
                  <c:v>200436</c:v>
                </c:pt>
                <c:pt idx="2110">
                  <c:v>200676</c:v>
                </c:pt>
                <c:pt idx="2111">
                  <c:v>200688</c:v>
                </c:pt>
                <c:pt idx="2112">
                  <c:v>200616</c:v>
                </c:pt>
                <c:pt idx="2113">
                  <c:v>201078</c:v>
                </c:pt>
                <c:pt idx="2114">
                  <c:v>201300</c:v>
                </c:pt>
                <c:pt idx="2115">
                  <c:v>200304</c:v>
                </c:pt>
                <c:pt idx="2116">
                  <c:v>198720</c:v>
                </c:pt>
                <c:pt idx="2117">
                  <c:v>199020</c:v>
                </c:pt>
                <c:pt idx="2118">
                  <c:v>199020</c:v>
                </c:pt>
                <c:pt idx="2119">
                  <c:v>200250</c:v>
                </c:pt>
                <c:pt idx="2120">
                  <c:v>200400</c:v>
                </c:pt>
                <c:pt idx="2121">
                  <c:v>202308</c:v>
                </c:pt>
                <c:pt idx="2122">
                  <c:v>202938</c:v>
                </c:pt>
                <c:pt idx="2123">
                  <c:v>202878</c:v>
                </c:pt>
                <c:pt idx="2124">
                  <c:v>203646</c:v>
                </c:pt>
                <c:pt idx="2125">
                  <c:v>204492</c:v>
                </c:pt>
                <c:pt idx="2126">
                  <c:v>204372</c:v>
                </c:pt>
                <c:pt idx="2127">
                  <c:v>202818</c:v>
                </c:pt>
                <c:pt idx="2128">
                  <c:v>202590</c:v>
                </c:pt>
                <c:pt idx="2129">
                  <c:v>204528</c:v>
                </c:pt>
                <c:pt idx="2130">
                  <c:v>204528</c:v>
                </c:pt>
                <c:pt idx="2131">
                  <c:v>204528</c:v>
                </c:pt>
                <c:pt idx="2132">
                  <c:v>206430</c:v>
                </c:pt>
                <c:pt idx="2133">
                  <c:v>204252</c:v>
                </c:pt>
                <c:pt idx="2134">
                  <c:v>203850</c:v>
                </c:pt>
                <c:pt idx="2135">
                  <c:v>202470</c:v>
                </c:pt>
                <c:pt idx="2136">
                  <c:v>201426</c:v>
                </c:pt>
                <c:pt idx="2137">
                  <c:v>204564</c:v>
                </c:pt>
                <c:pt idx="2138">
                  <c:v>201318</c:v>
                </c:pt>
                <c:pt idx="2139">
                  <c:v>201930</c:v>
                </c:pt>
                <c:pt idx="2140">
                  <c:v>200418</c:v>
                </c:pt>
                <c:pt idx="2141">
                  <c:v>200418</c:v>
                </c:pt>
                <c:pt idx="2142">
                  <c:v>200082</c:v>
                </c:pt>
                <c:pt idx="2143">
                  <c:v>199782</c:v>
                </c:pt>
                <c:pt idx="2144">
                  <c:v>198312</c:v>
                </c:pt>
                <c:pt idx="2145">
                  <c:v>197670</c:v>
                </c:pt>
                <c:pt idx="2146">
                  <c:v>197754</c:v>
                </c:pt>
                <c:pt idx="2147">
                  <c:v>198516</c:v>
                </c:pt>
                <c:pt idx="2148">
                  <c:v>198432</c:v>
                </c:pt>
                <c:pt idx="2149">
                  <c:v>199146</c:v>
                </c:pt>
                <c:pt idx="2150">
                  <c:v>195222</c:v>
                </c:pt>
                <c:pt idx="2151">
                  <c:v>202008</c:v>
                </c:pt>
                <c:pt idx="2152">
                  <c:v>202098</c:v>
                </c:pt>
                <c:pt idx="2153">
                  <c:v>201786</c:v>
                </c:pt>
                <c:pt idx="2154">
                  <c:v>200910</c:v>
                </c:pt>
                <c:pt idx="2155">
                  <c:v>198636</c:v>
                </c:pt>
                <c:pt idx="2156">
                  <c:v>198636</c:v>
                </c:pt>
                <c:pt idx="2157">
                  <c:v>199998</c:v>
                </c:pt>
                <c:pt idx="2158">
                  <c:v>200862</c:v>
                </c:pt>
                <c:pt idx="2159">
                  <c:v>200142</c:v>
                </c:pt>
                <c:pt idx="2160">
                  <c:v>199380</c:v>
                </c:pt>
                <c:pt idx="2161">
                  <c:v>200310</c:v>
                </c:pt>
                <c:pt idx="2162">
                  <c:v>201462</c:v>
                </c:pt>
                <c:pt idx="2163">
                  <c:v>201624</c:v>
                </c:pt>
                <c:pt idx="2164">
                  <c:v>200724</c:v>
                </c:pt>
                <c:pt idx="2165">
                  <c:v>200106</c:v>
                </c:pt>
                <c:pt idx="2166">
                  <c:v>199092</c:v>
                </c:pt>
                <c:pt idx="2167">
                  <c:v>198126</c:v>
                </c:pt>
                <c:pt idx="2168">
                  <c:v>197508</c:v>
                </c:pt>
                <c:pt idx="2169">
                  <c:v>197634</c:v>
                </c:pt>
                <c:pt idx="2170">
                  <c:v>197538</c:v>
                </c:pt>
                <c:pt idx="2171">
                  <c:v>202950</c:v>
                </c:pt>
                <c:pt idx="2172">
                  <c:v>204936</c:v>
                </c:pt>
                <c:pt idx="2173">
                  <c:v>204120</c:v>
                </c:pt>
                <c:pt idx="2174">
                  <c:v>203598</c:v>
                </c:pt>
                <c:pt idx="2175">
                  <c:v>205140</c:v>
                </c:pt>
                <c:pt idx="2176">
                  <c:v>204144</c:v>
                </c:pt>
                <c:pt idx="2177">
                  <c:v>203928</c:v>
                </c:pt>
                <c:pt idx="2178">
                  <c:v>204360</c:v>
                </c:pt>
                <c:pt idx="2179">
                  <c:v>204216</c:v>
                </c:pt>
                <c:pt idx="2180">
                  <c:v>204294</c:v>
                </c:pt>
                <c:pt idx="2181">
                  <c:v>204006</c:v>
                </c:pt>
                <c:pt idx="2182">
                  <c:v>203886</c:v>
                </c:pt>
                <c:pt idx="2183">
                  <c:v>204102</c:v>
                </c:pt>
                <c:pt idx="2184">
                  <c:v>200628</c:v>
                </c:pt>
                <c:pt idx="2185">
                  <c:v>202470</c:v>
                </c:pt>
                <c:pt idx="2186">
                  <c:v>202470</c:v>
                </c:pt>
                <c:pt idx="2187">
                  <c:v>202620</c:v>
                </c:pt>
                <c:pt idx="2188">
                  <c:v>203562</c:v>
                </c:pt>
                <c:pt idx="2189">
                  <c:v>204738</c:v>
                </c:pt>
                <c:pt idx="2190">
                  <c:v>206178</c:v>
                </c:pt>
                <c:pt idx="2191">
                  <c:v>206580</c:v>
                </c:pt>
                <c:pt idx="2192">
                  <c:v>206580</c:v>
                </c:pt>
                <c:pt idx="2193">
                  <c:v>207288</c:v>
                </c:pt>
                <c:pt idx="2194">
                  <c:v>207282</c:v>
                </c:pt>
                <c:pt idx="2195">
                  <c:v>207576</c:v>
                </c:pt>
                <c:pt idx="2196">
                  <c:v>207876</c:v>
                </c:pt>
                <c:pt idx="2197">
                  <c:v>208092</c:v>
                </c:pt>
                <c:pt idx="2198">
                  <c:v>205872</c:v>
                </c:pt>
                <c:pt idx="2199">
                  <c:v>204456</c:v>
                </c:pt>
                <c:pt idx="2200">
                  <c:v>203922</c:v>
                </c:pt>
                <c:pt idx="2201">
                  <c:v>204036</c:v>
                </c:pt>
                <c:pt idx="2202">
                  <c:v>204912</c:v>
                </c:pt>
                <c:pt idx="2203">
                  <c:v>208092</c:v>
                </c:pt>
                <c:pt idx="2204">
                  <c:v>208692</c:v>
                </c:pt>
                <c:pt idx="2205">
                  <c:v>209082</c:v>
                </c:pt>
                <c:pt idx="2206">
                  <c:v>209082</c:v>
                </c:pt>
                <c:pt idx="2207">
                  <c:v>211254</c:v>
                </c:pt>
                <c:pt idx="2208">
                  <c:v>211452</c:v>
                </c:pt>
                <c:pt idx="2209">
                  <c:v>211212</c:v>
                </c:pt>
                <c:pt idx="2210">
                  <c:v>212232</c:v>
                </c:pt>
                <c:pt idx="2211">
                  <c:v>211296</c:v>
                </c:pt>
                <c:pt idx="2212">
                  <c:v>211746</c:v>
                </c:pt>
                <c:pt idx="2213">
                  <c:v>211098</c:v>
                </c:pt>
                <c:pt idx="2214">
                  <c:v>211140</c:v>
                </c:pt>
                <c:pt idx="2215">
                  <c:v>211662</c:v>
                </c:pt>
                <c:pt idx="2216">
                  <c:v>210414</c:v>
                </c:pt>
                <c:pt idx="2217">
                  <c:v>209328</c:v>
                </c:pt>
                <c:pt idx="2218">
                  <c:v>209346</c:v>
                </c:pt>
                <c:pt idx="2219">
                  <c:v>209598</c:v>
                </c:pt>
                <c:pt idx="2220">
                  <c:v>209748</c:v>
                </c:pt>
                <c:pt idx="2221">
                  <c:v>209748</c:v>
                </c:pt>
                <c:pt idx="2222">
                  <c:v>209148</c:v>
                </c:pt>
                <c:pt idx="2223">
                  <c:v>209220</c:v>
                </c:pt>
                <c:pt idx="2224">
                  <c:v>209676</c:v>
                </c:pt>
                <c:pt idx="2225">
                  <c:v>209544</c:v>
                </c:pt>
                <c:pt idx="2226">
                  <c:v>209844</c:v>
                </c:pt>
                <c:pt idx="2227">
                  <c:v>210234</c:v>
                </c:pt>
                <c:pt idx="2228">
                  <c:v>214230</c:v>
                </c:pt>
                <c:pt idx="2229">
                  <c:v>215310</c:v>
                </c:pt>
                <c:pt idx="2230">
                  <c:v>215418</c:v>
                </c:pt>
                <c:pt idx="2231">
                  <c:v>217614</c:v>
                </c:pt>
                <c:pt idx="2232">
                  <c:v>218070</c:v>
                </c:pt>
                <c:pt idx="2233">
                  <c:v>221094</c:v>
                </c:pt>
                <c:pt idx="2234">
                  <c:v>223152</c:v>
                </c:pt>
                <c:pt idx="2235">
                  <c:v>225084</c:v>
                </c:pt>
                <c:pt idx="2236">
                  <c:v>224484</c:v>
                </c:pt>
                <c:pt idx="2237">
                  <c:v>226434</c:v>
                </c:pt>
                <c:pt idx="2238">
                  <c:v>228468</c:v>
                </c:pt>
                <c:pt idx="2239">
                  <c:v>228450</c:v>
                </c:pt>
                <c:pt idx="2240">
                  <c:v>228444</c:v>
                </c:pt>
                <c:pt idx="2241">
                  <c:v>228900</c:v>
                </c:pt>
                <c:pt idx="2242">
                  <c:v>230454</c:v>
                </c:pt>
                <c:pt idx="2243">
                  <c:v>230586</c:v>
                </c:pt>
                <c:pt idx="2244">
                  <c:v>230586</c:v>
                </c:pt>
                <c:pt idx="2245">
                  <c:v>230124</c:v>
                </c:pt>
                <c:pt idx="2246">
                  <c:v>231312</c:v>
                </c:pt>
                <c:pt idx="2247">
                  <c:v>231312</c:v>
                </c:pt>
                <c:pt idx="2248">
                  <c:v>231504</c:v>
                </c:pt>
                <c:pt idx="2249">
                  <c:v>231504</c:v>
                </c:pt>
                <c:pt idx="2250">
                  <c:v>231678</c:v>
                </c:pt>
                <c:pt idx="2251">
                  <c:v>231654</c:v>
                </c:pt>
                <c:pt idx="2252">
                  <c:v>231630</c:v>
                </c:pt>
                <c:pt idx="2253">
                  <c:v>232632</c:v>
                </c:pt>
                <c:pt idx="2254">
                  <c:v>236892</c:v>
                </c:pt>
                <c:pt idx="2255">
                  <c:v>237378</c:v>
                </c:pt>
                <c:pt idx="2256">
                  <c:v>242094</c:v>
                </c:pt>
                <c:pt idx="2257">
                  <c:v>243258</c:v>
                </c:pt>
                <c:pt idx="2258">
                  <c:v>246756</c:v>
                </c:pt>
                <c:pt idx="2259">
                  <c:v>250344</c:v>
                </c:pt>
                <c:pt idx="2260">
                  <c:v>250530</c:v>
                </c:pt>
                <c:pt idx="2261">
                  <c:v>250476</c:v>
                </c:pt>
                <c:pt idx="2262">
                  <c:v>250476</c:v>
                </c:pt>
                <c:pt idx="2263">
                  <c:v>250878</c:v>
                </c:pt>
                <c:pt idx="2264">
                  <c:v>250854</c:v>
                </c:pt>
                <c:pt idx="2265">
                  <c:v>250854</c:v>
                </c:pt>
                <c:pt idx="2266">
                  <c:v>251238</c:v>
                </c:pt>
                <c:pt idx="2267">
                  <c:v>251436</c:v>
                </c:pt>
                <c:pt idx="2268">
                  <c:v>251706</c:v>
                </c:pt>
                <c:pt idx="2269">
                  <c:v>251640</c:v>
                </c:pt>
                <c:pt idx="2270">
                  <c:v>252102</c:v>
                </c:pt>
                <c:pt idx="2271">
                  <c:v>252750</c:v>
                </c:pt>
                <c:pt idx="2272">
                  <c:v>252750</c:v>
                </c:pt>
                <c:pt idx="2273">
                  <c:v>253128</c:v>
                </c:pt>
                <c:pt idx="2274">
                  <c:v>253104</c:v>
                </c:pt>
                <c:pt idx="2275">
                  <c:v>253104</c:v>
                </c:pt>
                <c:pt idx="2276">
                  <c:v>253404</c:v>
                </c:pt>
                <c:pt idx="2277">
                  <c:v>253308</c:v>
                </c:pt>
                <c:pt idx="2278">
                  <c:v>252114</c:v>
                </c:pt>
                <c:pt idx="2279">
                  <c:v>251970</c:v>
                </c:pt>
                <c:pt idx="2280">
                  <c:v>252090</c:v>
                </c:pt>
                <c:pt idx="2281">
                  <c:v>257694</c:v>
                </c:pt>
                <c:pt idx="2282">
                  <c:v>257832</c:v>
                </c:pt>
                <c:pt idx="2283">
                  <c:v>255846</c:v>
                </c:pt>
                <c:pt idx="2284">
                  <c:v>254172</c:v>
                </c:pt>
                <c:pt idx="2285">
                  <c:v>253950</c:v>
                </c:pt>
                <c:pt idx="2286">
                  <c:v>253482</c:v>
                </c:pt>
                <c:pt idx="2287">
                  <c:v>253482</c:v>
                </c:pt>
                <c:pt idx="2288">
                  <c:v>254520</c:v>
                </c:pt>
                <c:pt idx="2289">
                  <c:v>255450</c:v>
                </c:pt>
                <c:pt idx="2290">
                  <c:v>254760</c:v>
                </c:pt>
                <c:pt idx="2291">
                  <c:v>254364</c:v>
                </c:pt>
                <c:pt idx="2292">
                  <c:v>253074</c:v>
                </c:pt>
                <c:pt idx="2293">
                  <c:v>252990</c:v>
                </c:pt>
                <c:pt idx="2294">
                  <c:v>253116</c:v>
                </c:pt>
                <c:pt idx="2295">
                  <c:v>253116</c:v>
                </c:pt>
                <c:pt idx="2296">
                  <c:v>253344</c:v>
                </c:pt>
                <c:pt idx="2297">
                  <c:v>252528</c:v>
                </c:pt>
                <c:pt idx="2298">
                  <c:v>253092</c:v>
                </c:pt>
                <c:pt idx="2299">
                  <c:v>252852</c:v>
                </c:pt>
                <c:pt idx="2300">
                  <c:v>253032</c:v>
                </c:pt>
                <c:pt idx="2301">
                  <c:v>253392</c:v>
                </c:pt>
                <c:pt idx="2302">
                  <c:v>253308</c:v>
                </c:pt>
                <c:pt idx="2303">
                  <c:v>253998</c:v>
                </c:pt>
                <c:pt idx="2304">
                  <c:v>253938</c:v>
                </c:pt>
                <c:pt idx="2305">
                  <c:v>254550</c:v>
                </c:pt>
                <c:pt idx="2306">
                  <c:v>254388</c:v>
                </c:pt>
                <c:pt idx="2307">
                  <c:v>254604</c:v>
                </c:pt>
                <c:pt idx="2308">
                  <c:v>255696</c:v>
                </c:pt>
                <c:pt idx="2309">
                  <c:v>255696</c:v>
                </c:pt>
                <c:pt idx="2310">
                  <c:v>255696</c:v>
                </c:pt>
                <c:pt idx="2311">
                  <c:v>255186</c:v>
                </c:pt>
                <c:pt idx="2312">
                  <c:v>255186</c:v>
                </c:pt>
                <c:pt idx="2313">
                  <c:v>255162</c:v>
                </c:pt>
                <c:pt idx="2314">
                  <c:v>255282</c:v>
                </c:pt>
                <c:pt idx="2315">
                  <c:v>255354</c:v>
                </c:pt>
                <c:pt idx="2316">
                  <c:v>255546</c:v>
                </c:pt>
                <c:pt idx="2317">
                  <c:v>275634</c:v>
                </c:pt>
                <c:pt idx="2318">
                  <c:v>276300</c:v>
                </c:pt>
                <c:pt idx="2319">
                  <c:v>284790</c:v>
                </c:pt>
                <c:pt idx="2320">
                  <c:v>284562</c:v>
                </c:pt>
                <c:pt idx="2321">
                  <c:v>284148</c:v>
                </c:pt>
                <c:pt idx="2322">
                  <c:v>284658</c:v>
                </c:pt>
                <c:pt idx="2323">
                  <c:v>285282</c:v>
                </c:pt>
                <c:pt idx="2324">
                  <c:v>285732</c:v>
                </c:pt>
                <c:pt idx="2325">
                  <c:v>285708</c:v>
                </c:pt>
                <c:pt idx="2326">
                  <c:v>284736</c:v>
                </c:pt>
                <c:pt idx="2327">
                  <c:v>284664</c:v>
                </c:pt>
                <c:pt idx="2328">
                  <c:v>284496</c:v>
                </c:pt>
                <c:pt idx="2329">
                  <c:v>283728</c:v>
                </c:pt>
                <c:pt idx="2330">
                  <c:v>285552</c:v>
                </c:pt>
                <c:pt idx="2331">
                  <c:v>285726</c:v>
                </c:pt>
                <c:pt idx="2332">
                  <c:v>286338</c:v>
                </c:pt>
                <c:pt idx="2333">
                  <c:v>286470</c:v>
                </c:pt>
                <c:pt idx="2334">
                  <c:v>286284</c:v>
                </c:pt>
                <c:pt idx="2335">
                  <c:v>285528</c:v>
                </c:pt>
                <c:pt idx="2336">
                  <c:v>285528</c:v>
                </c:pt>
                <c:pt idx="2337">
                  <c:v>286314</c:v>
                </c:pt>
                <c:pt idx="2338">
                  <c:v>286074</c:v>
                </c:pt>
                <c:pt idx="2339">
                  <c:v>285282</c:v>
                </c:pt>
                <c:pt idx="2340">
                  <c:v>285072</c:v>
                </c:pt>
                <c:pt idx="2341">
                  <c:v>285750</c:v>
                </c:pt>
                <c:pt idx="2342">
                  <c:v>285750</c:v>
                </c:pt>
                <c:pt idx="2343">
                  <c:v>286386</c:v>
                </c:pt>
                <c:pt idx="2344">
                  <c:v>287088</c:v>
                </c:pt>
                <c:pt idx="2345">
                  <c:v>286920</c:v>
                </c:pt>
                <c:pt idx="2346">
                  <c:v>287730</c:v>
                </c:pt>
                <c:pt idx="2347">
                  <c:v>287706</c:v>
                </c:pt>
                <c:pt idx="2348">
                  <c:v>287706</c:v>
                </c:pt>
                <c:pt idx="2349">
                  <c:v>287706</c:v>
                </c:pt>
                <c:pt idx="2350">
                  <c:v>287706</c:v>
                </c:pt>
                <c:pt idx="2351">
                  <c:v>287328</c:v>
                </c:pt>
                <c:pt idx="2352">
                  <c:v>287808</c:v>
                </c:pt>
                <c:pt idx="2353">
                  <c:v>289506</c:v>
                </c:pt>
                <c:pt idx="2354">
                  <c:v>287976</c:v>
                </c:pt>
                <c:pt idx="2355">
                  <c:v>287976</c:v>
                </c:pt>
                <c:pt idx="2356">
                  <c:v>287976</c:v>
                </c:pt>
                <c:pt idx="2357">
                  <c:v>287550</c:v>
                </c:pt>
                <c:pt idx="2358">
                  <c:v>287550</c:v>
                </c:pt>
                <c:pt idx="2359">
                  <c:v>287550</c:v>
                </c:pt>
                <c:pt idx="2360">
                  <c:v>287418</c:v>
                </c:pt>
                <c:pt idx="2361">
                  <c:v>287088</c:v>
                </c:pt>
                <c:pt idx="2362">
                  <c:v>286248</c:v>
                </c:pt>
                <c:pt idx="2363">
                  <c:v>285684</c:v>
                </c:pt>
                <c:pt idx="2364">
                  <c:v>284658</c:v>
                </c:pt>
                <c:pt idx="2365">
                  <c:v>283914</c:v>
                </c:pt>
                <c:pt idx="2366">
                  <c:v>283740</c:v>
                </c:pt>
                <c:pt idx="2367">
                  <c:v>283950</c:v>
                </c:pt>
                <c:pt idx="2368">
                  <c:v>283770</c:v>
                </c:pt>
                <c:pt idx="2369">
                  <c:v>283512</c:v>
                </c:pt>
                <c:pt idx="2370">
                  <c:v>282792</c:v>
                </c:pt>
                <c:pt idx="2371">
                  <c:v>282888</c:v>
                </c:pt>
                <c:pt idx="2372">
                  <c:v>282456</c:v>
                </c:pt>
                <c:pt idx="2373">
                  <c:v>282240</c:v>
                </c:pt>
                <c:pt idx="2374">
                  <c:v>281574</c:v>
                </c:pt>
                <c:pt idx="2375">
                  <c:v>281574</c:v>
                </c:pt>
                <c:pt idx="2376">
                  <c:v>281526</c:v>
                </c:pt>
                <c:pt idx="2377">
                  <c:v>281520</c:v>
                </c:pt>
                <c:pt idx="2378">
                  <c:v>281496</c:v>
                </c:pt>
                <c:pt idx="2379">
                  <c:v>281496</c:v>
                </c:pt>
                <c:pt idx="2380">
                  <c:v>281496</c:v>
                </c:pt>
                <c:pt idx="2381">
                  <c:v>281496</c:v>
                </c:pt>
                <c:pt idx="2382">
                  <c:v>281358</c:v>
                </c:pt>
                <c:pt idx="2383">
                  <c:v>281310</c:v>
                </c:pt>
                <c:pt idx="2384">
                  <c:v>281670</c:v>
                </c:pt>
                <c:pt idx="2385">
                  <c:v>280392</c:v>
                </c:pt>
                <c:pt idx="2386">
                  <c:v>279570</c:v>
                </c:pt>
                <c:pt idx="2387">
                  <c:v>278064</c:v>
                </c:pt>
                <c:pt idx="2388">
                  <c:v>278184</c:v>
                </c:pt>
                <c:pt idx="2389">
                  <c:v>278184</c:v>
                </c:pt>
                <c:pt idx="2390">
                  <c:v>278586</c:v>
                </c:pt>
                <c:pt idx="2391">
                  <c:v>278166</c:v>
                </c:pt>
                <c:pt idx="2392">
                  <c:v>277764</c:v>
                </c:pt>
                <c:pt idx="2393">
                  <c:v>277548</c:v>
                </c:pt>
                <c:pt idx="2394">
                  <c:v>277548</c:v>
                </c:pt>
                <c:pt idx="2395">
                  <c:v>277518</c:v>
                </c:pt>
                <c:pt idx="2396">
                  <c:v>277518</c:v>
                </c:pt>
                <c:pt idx="2397">
                  <c:v>277818</c:v>
                </c:pt>
                <c:pt idx="2398">
                  <c:v>277398</c:v>
                </c:pt>
                <c:pt idx="2399">
                  <c:v>276396</c:v>
                </c:pt>
                <c:pt idx="2400">
                  <c:v>276396</c:v>
                </c:pt>
                <c:pt idx="2401">
                  <c:v>276888</c:v>
                </c:pt>
                <c:pt idx="2402">
                  <c:v>276864</c:v>
                </c:pt>
                <c:pt idx="2403">
                  <c:v>277890</c:v>
                </c:pt>
                <c:pt idx="2404">
                  <c:v>277788</c:v>
                </c:pt>
                <c:pt idx="2405">
                  <c:v>276840</c:v>
                </c:pt>
                <c:pt idx="2406">
                  <c:v>276774</c:v>
                </c:pt>
                <c:pt idx="2407">
                  <c:v>275778</c:v>
                </c:pt>
                <c:pt idx="2408">
                  <c:v>275778</c:v>
                </c:pt>
                <c:pt idx="2409">
                  <c:v>275778</c:v>
                </c:pt>
                <c:pt idx="2410">
                  <c:v>275562</c:v>
                </c:pt>
                <c:pt idx="2411">
                  <c:v>276096</c:v>
                </c:pt>
                <c:pt idx="2412">
                  <c:v>279672</c:v>
                </c:pt>
                <c:pt idx="2413">
                  <c:v>279672</c:v>
                </c:pt>
                <c:pt idx="2414">
                  <c:v>279072</c:v>
                </c:pt>
                <c:pt idx="2415">
                  <c:v>279072</c:v>
                </c:pt>
                <c:pt idx="2416">
                  <c:v>278886</c:v>
                </c:pt>
                <c:pt idx="2417">
                  <c:v>278064</c:v>
                </c:pt>
                <c:pt idx="2418">
                  <c:v>278064</c:v>
                </c:pt>
                <c:pt idx="2419">
                  <c:v>276864</c:v>
                </c:pt>
                <c:pt idx="2420">
                  <c:v>276444</c:v>
                </c:pt>
                <c:pt idx="2421">
                  <c:v>275340</c:v>
                </c:pt>
                <c:pt idx="2422">
                  <c:v>274236</c:v>
                </c:pt>
                <c:pt idx="2423">
                  <c:v>274236</c:v>
                </c:pt>
                <c:pt idx="2424">
                  <c:v>274236</c:v>
                </c:pt>
                <c:pt idx="2425">
                  <c:v>274218</c:v>
                </c:pt>
                <c:pt idx="2426">
                  <c:v>274848</c:v>
                </c:pt>
                <c:pt idx="2427">
                  <c:v>274710</c:v>
                </c:pt>
                <c:pt idx="2428">
                  <c:v>274152</c:v>
                </c:pt>
                <c:pt idx="2429">
                  <c:v>274938</c:v>
                </c:pt>
                <c:pt idx="2430">
                  <c:v>274932</c:v>
                </c:pt>
                <c:pt idx="2431">
                  <c:v>275874</c:v>
                </c:pt>
                <c:pt idx="2432">
                  <c:v>276402</c:v>
                </c:pt>
                <c:pt idx="2433">
                  <c:v>276306</c:v>
                </c:pt>
                <c:pt idx="2434">
                  <c:v>276216</c:v>
                </c:pt>
                <c:pt idx="2435">
                  <c:v>276192</c:v>
                </c:pt>
                <c:pt idx="2436">
                  <c:v>276138</c:v>
                </c:pt>
                <c:pt idx="2437">
                  <c:v>275448</c:v>
                </c:pt>
                <c:pt idx="2438">
                  <c:v>274830</c:v>
                </c:pt>
                <c:pt idx="2439">
                  <c:v>274806</c:v>
                </c:pt>
                <c:pt idx="2440">
                  <c:v>274434</c:v>
                </c:pt>
                <c:pt idx="2441">
                  <c:v>274440</c:v>
                </c:pt>
                <c:pt idx="2442">
                  <c:v>274230</c:v>
                </c:pt>
                <c:pt idx="2443">
                  <c:v>274620</c:v>
                </c:pt>
                <c:pt idx="2444">
                  <c:v>274620</c:v>
                </c:pt>
                <c:pt idx="2445">
                  <c:v>274620</c:v>
                </c:pt>
                <c:pt idx="2446">
                  <c:v>274620</c:v>
                </c:pt>
                <c:pt idx="2447">
                  <c:v>274584</c:v>
                </c:pt>
                <c:pt idx="2448">
                  <c:v>274584</c:v>
                </c:pt>
                <c:pt idx="2449">
                  <c:v>274584</c:v>
                </c:pt>
                <c:pt idx="2450">
                  <c:v>274704</c:v>
                </c:pt>
                <c:pt idx="2451">
                  <c:v>274704</c:v>
                </c:pt>
                <c:pt idx="2452">
                  <c:v>274548</c:v>
                </c:pt>
                <c:pt idx="2453">
                  <c:v>274848</c:v>
                </c:pt>
                <c:pt idx="2454">
                  <c:v>274284</c:v>
                </c:pt>
                <c:pt idx="2455">
                  <c:v>273222</c:v>
                </c:pt>
                <c:pt idx="2456">
                  <c:v>272040</c:v>
                </c:pt>
                <c:pt idx="2457">
                  <c:v>270528</c:v>
                </c:pt>
                <c:pt idx="2458">
                  <c:v>268548</c:v>
                </c:pt>
                <c:pt idx="2459">
                  <c:v>267342</c:v>
                </c:pt>
                <c:pt idx="2460">
                  <c:v>267342</c:v>
                </c:pt>
                <c:pt idx="2461">
                  <c:v>267522</c:v>
                </c:pt>
                <c:pt idx="2462">
                  <c:v>267522</c:v>
                </c:pt>
                <c:pt idx="2463">
                  <c:v>267522</c:v>
                </c:pt>
                <c:pt idx="2464">
                  <c:v>266172</c:v>
                </c:pt>
                <c:pt idx="2465">
                  <c:v>264876</c:v>
                </c:pt>
                <c:pt idx="2466">
                  <c:v>264876</c:v>
                </c:pt>
                <c:pt idx="2467">
                  <c:v>264780</c:v>
                </c:pt>
                <c:pt idx="2468">
                  <c:v>264444</c:v>
                </c:pt>
                <c:pt idx="2469">
                  <c:v>264444</c:v>
                </c:pt>
                <c:pt idx="2470">
                  <c:v>264444</c:v>
                </c:pt>
                <c:pt idx="2471">
                  <c:v>264744</c:v>
                </c:pt>
                <c:pt idx="2472">
                  <c:v>264744</c:v>
                </c:pt>
                <c:pt idx="2473">
                  <c:v>264732</c:v>
                </c:pt>
                <c:pt idx="2474">
                  <c:v>264732</c:v>
                </c:pt>
                <c:pt idx="2475">
                  <c:v>264762</c:v>
                </c:pt>
                <c:pt idx="2476">
                  <c:v>265170</c:v>
                </c:pt>
                <c:pt idx="2477">
                  <c:v>265248</c:v>
                </c:pt>
                <c:pt idx="2478">
                  <c:v>268194</c:v>
                </c:pt>
                <c:pt idx="2479">
                  <c:v>268488</c:v>
                </c:pt>
                <c:pt idx="2480">
                  <c:v>268488</c:v>
                </c:pt>
                <c:pt idx="2481">
                  <c:v>268608</c:v>
                </c:pt>
                <c:pt idx="2482">
                  <c:v>268554</c:v>
                </c:pt>
                <c:pt idx="2483">
                  <c:v>268314</c:v>
                </c:pt>
                <c:pt idx="2484">
                  <c:v>268362</c:v>
                </c:pt>
                <c:pt idx="2485">
                  <c:v>268362</c:v>
                </c:pt>
                <c:pt idx="2486">
                  <c:v>268536</c:v>
                </c:pt>
                <c:pt idx="2487">
                  <c:v>268848</c:v>
                </c:pt>
                <c:pt idx="2488">
                  <c:v>270768</c:v>
                </c:pt>
                <c:pt idx="2489">
                  <c:v>270768</c:v>
                </c:pt>
                <c:pt idx="2490">
                  <c:v>270744</c:v>
                </c:pt>
                <c:pt idx="2491">
                  <c:v>271008</c:v>
                </c:pt>
                <c:pt idx="2492">
                  <c:v>270924</c:v>
                </c:pt>
                <c:pt idx="2493">
                  <c:v>271500</c:v>
                </c:pt>
                <c:pt idx="2494">
                  <c:v>274320</c:v>
                </c:pt>
                <c:pt idx="2495">
                  <c:v>274332</c:v>
                </c:pt>
                <c:pt idx="2496">
                  <c:v>278580</c:v>
                </c:pt>
                <c:pt idx="2497">
                  <c:v>278790</c:v>
                </c:pt>
                <c:pt idx="2498">
                  <c:v>278790</c:v>
                </c:pt>
                <c:pt idx="2499">
                  <c:v>278826</c:v>
                </c:pt>
                <c:pt idx="2500">
                  <c:v>278526</c:v>
                </c:pt>
                <c:pt idx="2501">
                  <c:v>278628</c:v>
                </c:pt>
                <c:pt idx="2502">
                  <c:v>278598</c:v>
                </c:pt>
                <c:pt idx="2503">
                  <c:v>278898</c:v>
                </c:pt>
                <c:pt idx="2504">
                  <c:v>284946</c:v>
                </c:pt>
                <c:pt idx="2505">
                  <c:v>284922</c:v>
                </c:pt>
                <c:pt idx="2506">
                  <c:v>284898</c:v>
                </c:pt>
                <c:pt idx="2507">
                  <c:v>284898</c:v>
                </c:pt>
                <c:pt idx="2508">
                  <c:v>284682</c:v>
                </c:pt>
                <c:pt idx="2509">
                  <c:v>285168</c:v>
                </c:pt>
                <c:pt idx="2510">
                  <c:v>284970</c:v>
                </c:pt>
                <c:pt idx="2511">
                  <c:v>284178</c:v>
                </c:pt>
                <c:pt idx="2512">
                  <c:v>284178</c:v>
                </c:pt>
                <c:pt idx="2513">
                  <c:v>284178</c:v>
                </c:pt>
                <c:pt idx="2514">
                  <c:v>282864</c:v>
                </c:pt>
                <c:pt idx="2515">
                  <c:v>282228</c:v>
                </c:pt>
                <c:pt idx="2516">
                  <c:v>282504</c:v>
                </c:pt>
                <c:pt idx="2517">
                  <c:v>282654</c:v>
                </c:pt>
                <c:pt idx="2518">
                  <c:v>282066</c:v>
                </c:pt>
                <c:pt idx="2519">
                  <c:v>279990</c:v>
                </c:pt>
                <c:pt idx="2520">
                  <c:v>280110</c:v>
                </c:pt>
                <c:pt idx="2521">
                  <c:v>280866</c:v>
                </c:pt>
                <c:pt idx="2522">
                  <c:v>280866</c:v>
                </c:pt>
                <c:pt idx="2523">
                  <c:v>280674</c:v>
                </c:pt>
                <c:pt idx="2524">
                  <c:v>280674</c:v>
                </c:pt>
                <c:pt idx="2525">
                  <c:v>279942</c:v>
                </c:pt>
                <c:pt idx="2526">
                  <c:v>280218</c:v>
                </c:pt>
                <c:pt idx="2527">
                  <c:v>278814</c:v>
                </c:pt>
                <c:pt idx="2528">
                  <c:v>278790</c:v>
                </c:pt>
                <c:pt idx="2529">
                  <c:v>278238</c:v>
                </c:pt>
                <c:pt idx="2530">
                  <c:v>278238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91-4C5C-93ED-8FE557CDB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599720"/>
        <c:axId val="416134712"/>
      </c:line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LMENi相場と在庫推移!$B$720:$B$3250</c:f>
              <c:numCache>
                <c:formatCode>m/d;@</c:formatCode>
                <c:ptCount val="2531"/>
                <c:pt idx="0">
                  <c:v>42738</c:v>
                </c:pt>
                <c:pt idx="1">
                  <c:v>42739</c:v>
                </c:pt>
                <c:pt idx="2">
                  <c:v>42740</c:v>
                </c:pt>
                <c:pt idx="3">
                  <c:v>42741</c:v>
                </c:pt>
                <c:pt idx="4">
                  <c:v>42744</c:v>
                </c:pt>
                <c:pt idx="5">
                  <c:v>42745</c:v>
                </c:pt>
                <c:pt idx="6">
                  <c:v>42746</c:v>
                </c:pt>
                <c:pt idx="7">
                  <c:v>42747</c:v>
                </c:pt>
                <c:pt idx="8">
                  <c:v>42748</c:v>
                </c:pt>
                <c:pt idx="9">
                  <c:v>42751</c:v>
                </c:pt>
                <c:pt idx="10">
                  <c:v>42752</c:v>
                </c:pt>
                <c:pt idx="11">
                  <c:v>42753</c:v>
                </c:pt>
                <c:pt idx="12">
                  <c:v>42754</c:v>
                </c:pt>
                <c:pt idx="13">
                  <c:v>42755</c:v>
                </c:pt>
                <c:pt idx="14">
                  <c:v>42758</c:v>
                </c:pt>
                <c:pt idx="15">
                  <c:v>42759</c:v>
                </c:pt>
                <c:pt idx="16">
                  <c:v>42760</c:v>
                </c:pt>
                <c:pt idx="17">
                  <c:v>42761</c:v>
                </c:pt>
                <c:pt idx="18">
                  <c:v>42762</c:v>
                </c:pt>
                <c:pt idx="19">
                  <c:v>42765</c:v>
                </c:pt>
                <c:pt idx="20">
                  <c:v>42766</c:v>
                </c:pt>
                <c:pt idx="21">
                  <c:v>42767</c:v>
                </c:pt>
                <c:pt idx="22">
                  <c:v>42768</c:v>
                </c:pt>
                <c:pt idx="23">
                  <c:v>42769</c:v>
                </c:pt>
                <c:pt idx="24">
                  <c:v>42772</c:v>
                </c:pt>
                <c:pt idx="25">
                  <c:v>42773</c:v>
                </c:pt>
                <c:pt idx="26">
                  <c:v>42774</c:v>
                </c:pt>
                <c:pt idx="27">
                  <c:v>42775</c:v>
                </c:pt>
                <c:pt idx="28">
                  <c:v>42776</c:v>
                </c:pt>
                <c:pt idx="29">
                  <c:v>42779</c:v>
                </c:pt>
                <c:pt idx="30">
                  <c:v>42780</c:v>
                </c:pt>
                <c:pt idx="31">
                  <c:v>42781</c:v>
                </c:pt>
                <c:pt idx="32">
                  <c:v>42782</c:v>
                </c:pt>
                <c:pt idx="33">
                  <c:v>42783</c:v>
                </c:pt>
                <c:pt idx="34">
                  <c:v>42786</c:v>
                </c:pt>
                <c:pt idx="35">
                  <c:v>42787</c:v>
                </c:pt>
                <c:pt idx="36">
                  <c:v>42788</c:v>
                </c:pt>
                <c:pt idx="37">
                  <c:v>42789</c:v>
                </c:pt>
                <c:pt idx="38">
                  <c:v>42790</c:v>
                </c:pt>
                <c:pt idx="39">
                  <c:v>42793</c:v>
                </c:pt>
                <c:pt idx="40">
                  <c:v>42794</c:v>
                </c:pt>
                <c:pt idx="41">
                  <c:v>42795</c:v>
                </c:pt>
                <c:pt idx="42">
                  <c:v>42796</c:v>
                </c:pt>
                <c:pt idx="43">
                  <c:v>42797</c:v>
                </c:pt>
                <c:pt idx="44">
                  <c:v>42800</c:v>
                </c:pt>
                <c:pt idx="45">
                  <c:v>42801</c:v>
                </c:pt>
                <c:pt idx="46">
                  <c:v>42802</c:v>
                </c:pt>
                <c:pt idx="47">
                  <c:v>42803</c:v>
                </c:pt>
                <c:pt idx="48">
                  <c:v>42804</c:v>
                </c:pt>
                <c:pt idx="49">
                  <c:v>42807</c:v>
                </c:pt>
                <c:pt idx="50">
                  <c:v>42808</c:v>
                </c:pt>
                <c:pt idx="51">
                  <c:v>42809</c:v>
                </c:pt>
                <c:pt idx="52">
                  <c:v>42810</c:v>
                </c:pt>
                <c:pt idx="53">
                  <c:v>42811</c:v>
                </c:pt>
                <c:pt idx="54">
                  <c:v>42814</c:v>
                </c:pt>
                <c:pt idx="55">
                  <c:v>42815</c:v>
                </c:pt>
                <c:pt idx="56">
                  <c:v>42816</c:v>
                </c:pt>
                <c:pt idx="57">
                  <c:v>42817</c:v>
                </c:pt>
                <c:pt idx="58">
                  <c:v>42818</c:v>
                </c:pt>
                <c:pt idx="59">
                  <c:v>42821</c:v>
                </c:pt>
                <c:pt idx="60">
                  <c:v>42822</c:v>
                </c:pt>
                <c:pt idx="61">
                  <c:v>42823</c:v>
                </c:pt>
                <c:pt idx="62">
                  <c:v>42824</c:v>
                </c:pt>
                <c:pt idx="63">
                  <c:v>42825</c:v>
                </c:pt>
                <c:pt idx="64">
                  <c:v>42828</c:v>
                </c:pt>
                <c:pt idx="65">
                  <c:v>42829</c:v>
                </c:pt>
                <c:pt idx="66">
                  <c:v>42830</c:v>
                </c:pt>
                <c:pt idx="67">
                  <c:v>42831</c:v>
                </c:pt>
                <c:pt idx="68">
                  <c:v>42832</c:v>
                </c:pt>
                <c:pt idx="69">
                  <c:v>42835</c:v>
                </c:pt>
                <c:pt idx="70">
                  <c:v>42836</c:v>
                </c:pt>
                <c:pt idx="71">
                  <c:v>42837</c:v>
                </c:pt>
                <c:pt idx="72">
                  <c:v>42838</c:v>
                </c:pt>
                <c:pt idx="73">
                  <c:v>42843</c:v>
                </c:pt>
                <c:pt idx="74">
                  <c:v>42844</c:v>
                </c:pt>
                <c:pt idx="75">
                  <c:v>42845</c:v>
                </c:pt>
                <c:pt idx="76">
                  <c:v>42846</c:v>
                </c:pt>
                <c:pt idx="77">
                  <c:v>42849</c:v>
                </c:pt>
                <c:pt idx="78">
                  <c:v>42850</c:v>
                </c:pt>
                <c:pt idx="79">
                  <c:v>42851</c:v>
                </c:pt>
                <c:pt idx="80">
                  <c:v>42852</c:v>
                </c:pt>
                <c:pt idx="81">
                  <c:v>42853</c:v>
                </c:pt>
                <c:pt idx="82">
                  <c:v>42857</c:v>
                </c:pt>
                <c:pt idx="83">
                  <c:v>42858</c:v>
                </c:pt>
                <c:pt idx="84">
                  <c:v>42859</c:v>
                </c:pt>
                <c:pt idx="85">
                  <c:v>42860</c:v>
                </c:pt>
                <c:pt idx="86">
                  <c:v>42863</c:v>
                </c:pt>
                <c:pt idx="87">
                  <c:v>42864</c:v>
                </c:pt>
                <c:pt idx="88">
                  <c:v>42865</c:v>
                </c:pt>
                <c:pt idx="89">
                  <c:v>42866</c:v>
                </c:pt>
                <c:pt idx="90">
                  <c:v>42867</c:v>
                </c:pt>
                <c:pt idx="91">
                  <c:v>42870</c:v>
                </c:pt>
                <c:pt idx="92">
                  <c:v>42871</c:v>
                </c:pt>
                <c:pt idx="93">
                  <c:v>42872</c:v>
                </c:pt>
                <c:pt idx="94">
                  <c:v>42873</c:v>
                </c:pt>
                <c:pt idx="95">
                  <c:v>42874</c:v>
                </c:pt>
                <c:pt idx="96">
                  <c:v>42877</c:v>
                </c:pt>
                <c:pt idx="97">
                  <c:v>42878</c:v>
                </c:pt>
                <c:pt idx="98">
                  <c:v>42879</c:v>
                </c:pt>
                <c:pt idx="99">
                  <c:v>42880</c:v>
                </c:pt>
                <c:pt idx="100">
                  <c:v>42881</c:v>
                </c:pt>
                <c:pt idx="101">
                  <c:v>42885</c:v>
                </c:pt>
                <c:pt idx="102">
                  <c:v>42886</c:v>
                </c:pt>
                <c:pt idx="103">
                  <c:v>42887</c:v>
                </c:pt>
                <c:pt idx="104">
                  <c:v>42888</c:v>
                </c:pt>
                <c:pt idx="105">
                  <c:v>42891</c:v>
                </c:pt>
                <c:pt idx="106">
                  <c:v>42892</c:v>
                </c:pt>
                <c:pt idx="107">
                  <c:v>42893</c:v>
                </c:pt>
                <c:pt idx="108">
                  <c:v>42894</c:v>
                </c:pt>
                <c:pt idx="109">
                  <c:v>42895</c:v>
                </c:pt>
                <c:pt idx="110">
                  <c:v>42898</c:v>
                </c:pt>
                <c:pt idx="111">
                  <c:v>42899</c:v>
                </c:pt>
                <c:pt idx="112">
                  <c:v>42900</c:v>
                </c:pt>
                <c:pt idx="113">
                  <c:v>42901</c:v>
                </c:pt>
                <c:pt idx="114">
                  <c:v>42902</c:v>
                </c:pt>
                <c:pt idx="115">
                  <c:v>42905</c:v>
                </c:pt>
                <c:pt idx="116">
                  <c:v>42906</c:v>
                </c:pt>
                <c:pt idx="117">
                  <c:v>42907</c:v>
                </c:pt>
                <c:pt idx="118">
                  <c:v>42908</c:v>
                </c:pt>
                <c:pt idx="119">
                  <c:v>42909</c:v>
                </c:pt>
                <c:pt idx="120">
                  <c:v>42912</c:v>
                </c:pt>
                <c:pt idx="121">
                  <c:v>42913</c:v>
                </c:pt>
                <c:pt idx="122">
                  <c:v>42914</c:v>
                </c:pt>
                <c:pt idx="123">
                  <c:v>42915</c:v>
                </c:pt>
                <c:pt idx="124">
                  <c:v>42916</c:v>
                </c:pt>
                <c:pt idx="125">
                  <c:v>42919</c:v>
                </c:pt>
                <c:pt idx="126">
                  <c:v>42920</c:v>
                </c:pt>
                <c:pt idx="127">
                  <c:v>42921</c:v>
                </c:pt>
                <c:pt idx="128">
                  <c:v>42922</c:v>
                </c:pt>
                <c:pt idx="129">
                  <c:v>42923</c:v>
                </c:pt>
                <c:pt idx="130">
                  <c:v>42926</c:v>
                </c:pt>
                <c:pt idx="131">
                  <c:v>42927</c:v>
                </c:pt>
                <c:pt idx="132">
                  <c:v>42928</c:v>
                </c:pt>
                <c:pt idx="133">
                  <c:v>42929</c:v>
                </c:pt>
                <c:pt idx="134">
                  <c:v>42930</c:v>
                </c:pt>
                <c:pt idx="135">
                  <c:v>42933</c:v>
                </c:pt>
                <c:pt idx="136">
                  <c:v>42934</c:v>
                </c:pt>
                <c:pt idx="137">
                  <c:v>42935</c:v>
                </c:pt>
                <c:pt idx="138">
                  <c:v>42936</c:v>
                </c:pt>
                <c:pt idx="139">
                  <c:v>42937</c:v>
                </c:pt>
                <c:pt idx="140">
                  <c:v>42940</c:v>
                </c:pt>
                <c:pt idx="141">
                  <c:v>42941</c:v>
                </c:pt>
                <c:pt idx="142">
                  <c:v>42942</c:v>
                </c:pt>
                <c:pt idx="143">
                  <c:v>42943</c:v>
                </c:pt>
                <c:pt idx="144">
                  <c:v>42944</c:v>
                </c:pt>
                <c:pt idx="145">
                  <c:v>42947</c:v>
                </c:pt>
                <c:pt idx="146">
                  <c:v>42948</c:v>
                </c:pt>
                <c:pt idx="147">
                  <c:v>42949</c:v>
                </c:pt>
                <c:pt idx="148">
                  <c:v>42950</c:v>
                </c:pt>
                <c:pt idx="149">
                  <c:v>42951</c:v>
                </c:pt>
                <c:pt idx="150">
                  <c:v>42954</c:v>
                </c:pt>
                <c:pt idx="151">
                  <c:v>42955</c:v>
                </c:pt>
                <c:pt idx="152">
                  <c:v>42956</c:v>
                </c:pt>
                <c:pt idx="153">
                  <c:v>42957</c:v>
                </c:pt>
                <c:pt idx="154">
                  <c:v>42958</c:v>
                </c:pt>
                <c:pt idx="155">
                  <c:v>42961</c:v>
                </c:pt>
                <c:pt idx="156">
                  <c:v>42962</c:v>
                </c:pt>
                <c:pt idx="157">
                  <c:v>42963</c:v>
                </c:pt>
                <c:pt idx="158">
                  <c:v>42964</c:v>
                </c:pt>
                <c:pt idx="159">
                  <c:v>42965</c:v>
                </c:pt>
                <c:pt idx="160">
                  <c:v>42968</c:v>
                </c:pt>
                <c:pt idx="161">
                  <c:v>42969</c:v>
                </c:pt>
                <c:pt idx="162">
                  <c:v>42970</c:v>
                </c:pt>
                <c:pt idx="163">
                  <c:v>42971</c:v>
                </c:pt>
                <c:pt idx="164">
                  <c:v>42972</c:v>
                </c:pt>
                <c:pt idx="165">
                  <c:v>42976</c:v>
                </c:pt>
                <c:pt idx="166">
                  <c:v>42977</c:v>
                </c:pt>
                <c:pt idx="167">
                  <c:v>42978</c:v>
                </c:pt>
                <c:pt idx="168">
                  <c:v>42979</c:v>
                </c:pt>
                <c:pt idx="169">
                  <c:v>42982</c:v>
                </c:pt>
                <c:pt idx="170">
                  <c:v>42983</c:v>
                </c:pt>
                <c:pt idx="171">
                  <c:v>42984</c:v>
                </c:pt>
                <c:pt idx="172">
                  <c:v>42985</c:v>
                </c:pt>
                <c:pt idx="173">
                  <c:v>42986</c:v>
                </c:pt>
                <c:pt idx="174">
                  <c:v>42989</c:v>
                </c:pt>
                <c:pt idx="175">
                  <c:v>42990</c:v>
                </c:pt>
                <c:pt idx="176">
                  <c:v>42991</c:v>
                </c:pt>
                <c:pt idx="177">
                  <c:v>42992</c:v>
                </c:pt>
                <c:pt idx="178">
                  <c:v>42993</c:v>
                </c:pt>
                <c:pt idx="179">
                  <c:v>42996</c:v>
                </c:pt>
                <c:pt idx="180">
                  <c:v>42997</c:v>
                </c:pt>
                <c:pt idx="181">
                  <c:v>42998</c:v>
                </c:pt>
                <c:pt idx="182">
                  <c:v>42999</c:v>
                </c:pt>
                <c:pt idx="183">
                  <c:v>43000</c:v>
                </c:pt>
                <c:pt idx="184">
                  <c:v>43003</c:v>
                </c:pt>
                <c:pt idx="185">
                  <c:v>43004</c:v>
                </c:pt>
                <c:pt idx="186">
                  <c:v>43005</c:v>
                </c:pt>
                <c:pt idx="187">
                  <c:v>43006</c:v>
                </c:pt>
                <c:pt idx="188">
                  <c:v>43007</c:v>
                </c:pt>
                <c:pt idx="189">
                  <c:v>43010</c:v>
                </c:pt>
                <c:pt idx="190">
                  <c:v>43011</c:v>
                </c:pt>
                <c:pt idx="191">
                  <c:v>43012</c:v>
                </c:pt>
                <c:pt idx="192">
                  <c:v>43013</c:v>
                </c:pt>
                <c:pt idx="193">
                  <c:v>43014</c:v>
                </c:pt>
                <c:pt idx="194">
                  <c:v>43017</c:v>
                </c:pt>
                <c:pt idx="195">
                  <c:v>43018</c:v>
                </c:pt>
                <c:pt idx="196">
                  <c:v>43019</c:v>
                </c:pt>
                <c:pt idx="197">
                  <c:v>43020</c:v>
                </c:pt>
                <c:pt idx="198">
                  <c:v>43021</c:v>
                </c:pt>
                <c:pt idx="199">
                  <c:v>43024</c:v>
                </c:pt>
                <c:pt idx="200">
                  <c:v>43025</c:v>
                </c:pt>
                <c:pt idx="201">
                  <c:v>43026</c:v>
                </c:pt>
                <c:pt idx="202">
                  <c:v>43027</c:v>
                </c:pt>
                <c:pt idx="203">
                  <c:v>43028</c:v>
                </c:pt>
                <c:pt idx="204">
                  <c:v>43031</c:v>
                </c:pt>
                <c:pt idx="205">
                  <c:v>43032</c:v>
                </c:pt>
                <c:pt idx="206">
                  <c:v>43033</c:v>
                </c:pt>
                <c:pt idx="207">
                  <c:v>43034</c:v>
                </c:pt>
                <c:pt idx="208">
                  <c:v>43035</c:v>
                </c:pt>
                <c:pt idx="209">
                  <c:v>43038</c:v>
                </c:pt>
                <c:pt idx="210">
                  <c:v>43039</c:v>
                </c:pt>
                <c:pt idx="211">
                  <c:v>43040</c:v>
                </c:pt>
                <c:pt idx="212">
                  <c:v>43041</c:v>
                </c:pt>
                <c:pt idx="213">
                  <c:v>43042</c:v>
                </c:pt>
                <c:pt idx="214">
                  <c:v>43045</c:v>
                </c:pt>
                <c:pt idx="215">
                  <c:v>43046</c:v>
                </c:pt>
                <c:pt idx="216">
                  <c:v>43047</c:v>
                </c:pt>
                <c:pt idx="217">
                  <c:v>43048</c:v>
                </c:pt>
                <c:pt idx="218">
                  <c:v>43049</c:v>
                </c:pt>
                <c:pt idx="219">
                  <c:v>43052</c:v>
                </c:pt>
                <c:pt idx="220">
                  <c:v>43053</c:v>
                </c:pt>
                <c:pt idx="221">
                  <c:v>43054</c:v>
                </c:pt>
                <c:pt idx="222">
                  <c:v>43055</c:v>
                </c:pt>
                <c:pt idx="223">
                  <c:v>43056</c:v>
                </c:pt>
                <c:pt idx="224">
                  <c:v>43059</c:v>
                </c:pt>
                <c:pt idx="225">
                  <c:v>43060</c:v>
                </c:pt>
                <c:pt idx="226">
                  <c:v>43061</c:v>
                </c:pt>
                <c:pt idx="227">
                  <c:v>43062</c:v>
                </c:pt>
                <c:pt idx="228">
                  <c:v>43063</c:v>
                </c:pt>
                <c:pt idx="229">
                  <c:v>43066</c:v>
                </c:pt>
                <c:pt idx="230">
                  <c:v>43067</c:v>
                </c:pt>
                <c:pt idx="231">
                  <c:v>43068</c:v>
                </c:pt>
                <c:pt idx="232">
                  <c:v>43069</c:v>
                </c:pt>
                <c:pt idx="233">
                  <c:v>43070</c:v>
                </c:pt>
                <c:pt idx="234">
                  <c:v>43073</c:v>
                </c:pt>
                <c:pt idx="235">
                  <c:v>43074</c:v>
                </c:pt>
                <c:pt idx="236">
                  <c:v>43075</c:v>
                </c:pt>
                <c:pt idx="237">
                  <c:v>43076</c:v>
                </c:pt>
                <c:pt idx="238">
                  <c:v>43077</c:v>
                </c:pt>
                <c:pt idx="239">
                  <c:v>43080</c:v>
                </c:pt>
                <c:pt idx="240">
                  <c:v>43081</c:v>
                </c:pt>
                <c:pt idx="241">
                  <c:v>43082</c:v>
                </c:pt>
                <c:pt idx="242">
                  <c:v>43083</c:v>
                </c:pt>
                <c:pt idx="243">
                  <c:v>43084</c:v>
                </c:pt>
                <c:pt idx="244">
                  <c:v>43087</c:v>
                </c:pt>
                <c:pt idx="245">
                  <c:v>43088</c:v>
                </c:pt>
                <c:pt idx="246">
                  <c:v>43089</c:v>
                </c:pt>
                <c:pt idx="247">
                  <c:v>43090</c:v>
                </c:pt>
                <c:pt idx="248">
                  <c:v>43091</c:v>
                </c:pt>
                <c:pt idx="249">
                  <c:v>43096</c:v>
                </c:pt>
                <c:pt idx="250">
                  <c:v>43097</c:v>
                </c:pt>
                <c:pt idx="251">
                  <c:v>43098</c:v>
                </c:pt>
                <c:pt idx="252">
                  <c:v>43102</c:v>
                </c:pt>
                <c:pt idx="253">
                  <c:v>43103</c:v>
                </c:pt>
                <c:pt idx="254">
                  <c:v>43104</c:v>
                </c:pt>
                <c:pt idx="255">
                  <c:v>43105</c:v>
                </c:pt>
                <c:pt idx="256">
                  <c:v>43108</c:v>
                </c:pt>
                <c:pt idx="257">
                  <c:v>43109</c:v>
                </c:pt>
                <c:pt idx="258">
                  <c:v>43110</c:v>
                </c:pt>
                <c:pt idx="259">
                  <c:v>43111</c:v>
                </c:pt>
                <c:pt idx="260">
                  <c:v>43112</c:v>
                </c:pt>
                <c:pt idx="261">
                  <c:v>43115</c:v>
                </c:pt>
                <c:pt idx="262">
                  <c:v>43116</c:v>
                </c:pt>
                <c:pt idx="263">
                  <c:v>43117</c:v>
                </c:pt>
                <c:pt idx="264">
                  <c:v>43118</c:v>
                </c:pt>
                <c:pt idx="265">
                  <c:v>43119</c:v>
                </c:pt>
                <c:pt idx="266">
                  <c:v>43122</c:v>
                </c:pt>
                <c:pt idx="267">
                  <c:v>43123</c:v>
                </c:pt>
                <c:pt idx="268">
                  <c:v>43124</c:v>
                </c:pt>
                <c:pt idx="269">
                  <c:v>43125</c:v>
                </c:pt>
                <c:pt idx="270">
                  <c:v>43126</c:v>
                </c:pt>
                <c:pt idx="271">
                  <c:v>43129</c:v>
                </c:pt>
                <c:pt idx="272">
                  <c:v>43130</c:v>
                </c:pt>
                <c:pt idx="273">
                  <c:v>43131</c:v>
                </c:pt>
                <c:pt idx="274">
                  <c:v>43132</c:v>
                </c:pt>
                <c:pt idx="275">
                  <c:v>43133</c:v>
                </c:pt>
                <c:pt idx="276">
                  <c:v>43136</c:v>
                </c:pt>
                <c:pt idx="277">
                  <c:v>43137</c:v>
                </c:pt>
                <c:pt idx="278">
                  <c:v>43138</c:v>
                </c:pt>
                <c:pt idx="279">
                  <c:v>43139</c:v>
                </c:pt>
                <c:pt idx="280">
                  <c:v>43140</c:v>
                </c:pt>
                <c:pt idx="281">
                  <c:v>43143</c:v>
                </c:pt>
                <c:pt idx="282">
                  <c:v>43144</c:v>
                </c:pt>
                <c:pt idx="283">
                  <c:v>43145</c:v>
                </c:pt>
                <c:pt idx="284">
                  <c:v>43146</c:v>
                </c:pt>
                <c:pt idx="285">
                  <c:v>43147</c:v>
                </c:pt>
                <c:pt idx="286">
                  <c:v>43150</c:v>
                </c:pt>
                <c:pt idx="287">
                  <c:v>43151</c:v>
                </c:pt>
                <c:pt idx="288">
                  <c:v>43152</c:v>
                </c:pt>
                <c:pt idx="289">
                  <c:v>43153</c:v>
                </c:pt>
                <c:pt idx="290">
                  <c:v>43154</c:v>
                </c:pt>
                <c:pt idx="291">
                  <c:v>43157</c:v>
                </c:pt>
                <c:pt idx="292">
                  <c:v>43158</c:v>
                </c:pt>
                <c:pt idx="293">
                  <c:v>43159</c:v>
                </c:pt>
                <c:pt idx="294">
                  <c:v>43160</c:v>
                </c:pt>
                <c:pt idx="295">
                  <c:v>43161</c:v>
                </c:pt>
                <c:pt idx="296">
                  <c:v>43164</c:v>
                </c:pt>
                <c:pt idx="297">
                  <c:v>43165</c:v>
                </c:pt>
                <c:pt idx="298">
                  <c:v>43166</c:v>
                </c:pt>
                <c:pt idx="299">
                  <c:v>43167</c:v>
                </c:pt>
                <c:pt idx="300">
                  <c:v>43168</c:v>
                </c:pt>
                <c:pt idx="301">
                  <c:v>43171</c:v>
                </c:pt>
                <c:pt idx="302">
                  <c:v>43172</c:v>
                </c:pt>
                <c:pt idx="303">
                  <c:v>43173</c:v>
                </c:pt>
                <c:pt idx="304">
                  <c:v>43174</c:v>
                </c:pt>
                <c:pt idx="305">
                  <c:v>43175</c:v>
                </c:pt>
                <c:pt idx="306">
                  <c:v>43178</c:v>
                </c:pt>
                <c:pt idx="307">
                  <c:v>43179</c:v>
                </c:pt>
                <c:pt idx="308">
                  <c:v>43180</c:v>
                </c:pt>
                <c:pt idx="309">
                  <c:v>43181</c:v>
                </c:pt>
                <c:pt idx="310">
                  <c:v>43182</c:v>
                </c:pt>
                <c:pt idx="311">
                  <c:v>43185</c:v>
                </c:pt>
                <c:pt idx="312">
                  <c:v>43186</c:v>
                </c:pt>
                <c:pt idx="313">
                  <c:v>43187</c:v>
                </c:pt>
                <c:pt idx="314">
                  <c:v>43188</c:v>
                </c:pt>
                <c:pt idx="315">
                  <c:v>43193</c:v>
                </c:pt>
                <c:pt idx="316">
                  <c:v>43194</c:v>
                </c:pt>
                <c:pt idx="317">
                  <c:v>43195</c:v>
                </c:pt>
                <c:pt idx="318">
                  <c:v>43196</c:v>
                </c:pt>
                <c:pt idx="319">
                  <c:v>43199</c:v>
                </c:pt>
                <c:pt idx="320">
                  <c:v>43200</c:v>
                </c:pt>
                <c:pt idx="321">
                  <c:v>43201</c:v>
                </c:pt>
                <c:pt idx="322">
                  <c:v>43202</c:v>
                </c:pt>
                <c:pt idx="323">
                  <c:v>43203</c:v>
                </c:pt>
                <c:pt idx="324">
                  <c:v>43206</c:v>
                </c:pt>
                <c:pt idx="325">
                  <c:v>43207</c:v>
                </c:pt>
                <c:pt idx="326">
                  <c:v>43208</c:v>
                </c:pt>
                <c:pt idx="327">
                  <c:v>43209</c:v>
                </c:pt>
                <c:pt idx="328">
                  <c:v>43210</c:v>
                </c:pt>
                <c:pt idx="329">
                  <c:v>43213</c:v>
                </c:pt>
                <c:pt idx="330">
                  <c:v>43214</c:v>
                </c:pt>
                <c:pt idx="331">
                  <c:v>43215</c:v>
                </c:pt>
                <c:pt idx="332">
                  <c:v>43216</c:v>
                </c:pt>
                <c:pt idx="333">
                  <c:v>43217</c:v>
                </c:pt>
                <c:pt idx="334">
                  <c:v>43220</c:v>
                </c:pt>
                <c:pt idx="335">
                  <c:v>43221</c:v>
                </c:pt>
                <c:pt idx="336">
                  <c:v>43222</c:v>
                </c:pt>
                <c:pt idx="337">
                  <c:v>43223</c:v>
                </c:pt>
                <c:pt idx="338">
                  <c:v>43224</c:v>
                </c:pt>
                <c:pt idx="339">
                  <c:v>43228</c:v>
                </c:pt>
                <c:pt idx="340">
                  <c:v>43229</c:v>
                </c:pt>
                <c:pt idx="341">
                  <c:v>43230</c:v>
                </c:pt>
                <c:pt idx="342">
                  <c:v>43231</c:v>
                </c:pt>
                <c:pt idx="343">
                  <c:v>43234</c:v>
                </c:pt>
                <c:pt idx="344">
                  <c:v>43235</c:v>
                </c:pt>
                <c:pt idx="345">
                  <c:v>43236</c:v>
                </c:pt>
                <c:pt idx="346">
                  <c:v>43237</c:v>
                </c:pt>
                <c:pt idx="347">
                  <c:v>43238</c:v>
                </c:pt>
                <c:pt idx="348">
                  <c:v>43241</c:v>
                </c:pt>
                <c:pt idx="349">
                  <c:v>43242</c:v>
                </c:pt>
                <c:pt idx="350">
                  <c:v>43243</c:v>
                </c:pt>
                <c:pt idx="351">
                  <c:v>43244</c:v>
                </c:pt>
                <c:pt idx="352">
                  <c:v>43245</c:v>
                </c:pt>
                <c:pt idx="353">
                  <c:v>43249</c:v>
                </c:pt>
                <c:pt idx="354">
                  <c:v>43250</c:v>
                </c:pt>
                <c:pt idx="355">
                  <c:v>43251</c:v>
                </c:pt>
                <c:pt idx="356">
                  <c:v>43252</c:v>
                </c:pt>
                <c:pt idx="357">
                  <c:v>43255</c:v>
                </c:pt>
                <c:pt idx="358">
                  <c:v>43256</c:v>
                </c:pt>
                <c:pt idx="359">
                  <c:v>43257</c:v>
                </c:pt>
                <c:pt idx="360">
                  <c:v>43258</c:v>
                </c:pt>
                <c:pt idx="361">
                  <c:v>43259</c:v>
                </c:pt>
                <c:pt idx="362">
                  <c:v>43262</c:v>
                </c:pt>
                <c:pt idx="363">
                  <c:v>43263</c:v>
                </c:pt>
                <c:pt idx="364">
                  <c:v>43264</c:v>
                </c:pt>
                <c:pt idx="365">
                  <c:v>43265</c:v>
                </c:pt>
                <c:pt idx="366">
                  <c:v>43266</c:v>
                </c:pt>
                <c:pt idx="367">
                  <c:v>43269</c:v>
                </c:pt>
                <c:pt idx="368">
                  <c:v>43270</c:v>
                </c:pt>
                <c:pt idx="369">
                  <c:v>43271</c:v>
                </c:pt>
                <c:pt idx="370">
                  <c:v>43272</c:v>
                </c:pt>
                <c:pt idx="371">
                  <c:v>43273</c:v>
                </c:pt>
                <c:pt idx="372">
                  <c:v>43276</c:v>
                </c:pt>
                <c:pt idx="373">
                  <c:v>43277</c:v>
                </c:pt>
                <c:pt idx="374">
                  <c:v>43278</c:v>
                </c:pt>
                <c:pt idx="375">
                  <c:v>43279</c:v>
                </c:pt>
                <c:pt idx="376">
                  <c:v>43280</c:v>
                </c:pt>
                <c:pt idx="377">
                  <c:v>43283</c:v>
                </c:pt>
                <c:pt idx="378">
                  <c:v>43284</c:v>
                </c:pt>
                <c:pt idx="379">
                  <c:v>43285</c:v>
                </c:pt>
                <c:pt idx="380">
                  <c:v>43286</c:v>
                </c:pt>
                <c:pt idx="381">
                  <c:v>43287</c:v>
                </c:pt>
                <c:pt idx="382">
                  <c:v>43290</c:v>
                </c:pt>
                <c:pt idx="383">
                  <c:v>43291</c:v>
                </c:pt>
                <c:pt idx="384">
                  <c:v>43292</c:v>
                </c:pt>
                <c:pt idx="385">
                  <c:v>43293</c:v>
                </c:pt>
                <c:pt idx="386">
                  <c:v>43294</c:v>
                </c:pt>
                <c:pt idx="387">
                  <c:v>43297</c:v>
                </c:pt>
                <c:pt idx="388">
                  <c:v>43298</c:v>
                </c:pt>
                <c:pt idx="389">
                  <c:v>43299</c:v>
                </c:pt>
                <c:pt idx="390">
                  <c:v>43300</c:v>
                </c:pt>
                <c:pt idx="391">
                  <c:v>43301</c:v>
                </c:pt>
                <c:pt idx="392">
                  <c:v>43304</c:v>
                </c:pt>
                <c:pt idx="393">
                  <c:v>43305</c:v>
                </c:pt>
                <c:pt idx="394">
                  <c:v>43306</c:v>
                </c:pt>
                <c:pt idx="395">
                  <c:v>43307</c:v>
                </c:pt>
                <c:pt idx="396">
                  <c:v>43308</c:v>
                </c:pt>
                <c:pt idx="397">
                  <c:v>43311</c:v>
                </c:pt>
                <c:pt idx="398">
                  <c:v>43312</c:v>
                </c:pt>
                <c:pt idx="399">
                  <c:v>43313</c:v>
                </c:pt>
                <c:pt idx="400">
                  <c:v>43314</c:v>
                </c:pt>
                <c:pt idx="401">
                  <c:v>43315</c:v>
                </c:pt>
                <c:pt idx="402">
                  <c:v>43318</c:v>
                </c:pt>
                <c:pt idx="403">
                  <c:v>43319</c:v>
                </c:pt>
                <c:pt idx="404">
                  <c:v>43320</c:v>
                </c:pt>
                <c:pt idx="405">
                  <c:v>43321</c:v>
                </c:pt>
                <c:pt idx="406">
                  <c:v>43322</c:v>
                </c:pt>
                <c:pt idx="407">
                  <c:v>43325</c:v>
                </c:pt>
                <c:pt idx="408">
                  <c:v>43326</c:v>
                </c:pt>
                <c:pt idx="409">
                  <c:v>43327</c:v>
                </c:pt>
                <c:pt idx="410">
                  <c:v>43328</c:v>
                </c:pt>
                <c:pt idx="411">
                  <c:v>43329</c:v>
                </c:pt>
                <c:pt idx="412">
                  <c:v>43332</c:v>
                </c:pt>
                <c:pt idx="413">
                  <c:v>43333</c:v>
                </c:pt>
                <c:pt idx="414">
                  <c:v>43334</c:v>
                </c:pt>
                <c:pt idx="415">
                  <c:v>43335</c:v>
                </c:pt>
                <c:pt idx="416">
                  <c:v>43336</c:v>
                </c:pt>
                <c:pt idx="417">
                  <c:v>43340</c:v>
                </c:pt>
                <c:pt idx="418">
                  <c:v>43341</c:v>
                </c:pt>
                <c:pt idx="419">
                  <c:v>43342</c:v>
                </c:pt>
                <c:pt idx="420">
                  <c:v>43343</c:v>
                </c:pt>
                <c:pt idx="421">
                  <c:v>43344</c:v>
                </c:pt>
                <c:pt idx="422">
                  <c:v>43345</c:v>
                </c:pt>
                <c:pt idx="423">
                  <c:v>43346</c:v>
                </c:pt>
                <c:pt idx="424">
                  <c:v>43347</c:v>
                </c:pt>
                <c:pt idx="425">
                  <c:v>43348</c:v>
                </c:pt>
                <c:pt idx="426">
                  <c:v>43349</c:v>
                </c:pt>
                <c:pt idx="427">
                  <c:v>43350</c:v>
                </c:pt>
                <c:pt idx="428">
                  <c:v>43353</c:v>
                </c:pt>
                <c:pt idx="429">
                  <c:v>43354</c:v>
                </c:pt>
                <c:pt idx="430">
                  <c:v>43355</c:v>
                </c:pt>
                <c:pt idx="431">
                  <c:v>43356</c:v>
                </c:pt>
                <c:pt idx="432">
                  <c:v>43357</c:v>
                </c:pt>
                <c:pt idx="433">
                  <c:v>43360</c:v>
                </c:pt>
                <c:pt idx="434">
                  <c:v>43361</c:v>
                </c:pt>
                <c:pt idx="435">
                  <c:v>43362</c:v>
                </c:pt>
                <c:pt idx="436">
                  <c:v>43363</c:v>
                </c:pt>
                <c:pt idx="437">
                  <c:v>43364</c:v>
                </c:pt>
                <c:pt idx="438">
                  <c:v>43367</c:v>
                </c:pt>
                <c:pt idx="439">
                  <c:v>43368</c:v>
                </c:pt>
                <c:pt idx="440">
                  <c:v>43369</c:v>
                </c:pt>
                <c:pt idx="441">
                  <c:v>43370</c:v>
                </c:pt>
                <c:pt idx="442">
                  <c:v>43371</c:v>
                </c:pt>
                <c:pt idx="443">
                  <c:v>43374</c:v>
                </c:pt>
                <c:pt idx="444">
                  <c:v>43375</c:v>
                </c:pt>
                <c:pt idx="445">
                  <c:v>43376</c:v>
                </c:pt>
                <c:pt idx="446">
                  <c:v>43377</c:v>
                </c:pt>
                <c:pt idx="447">
                  <c:v>43378</c:v>
                </c:pt>
                <c:pt idx="448">
                  <c:v>43381</c:v>
                </c:pt>
                <c:pt idx="449">
                  <c:v>43382</c:v>
                </c:pt>
                <c:pt idx="450">
                  <c:v>43383</c:v>
                </c:pt>
                <c:pt idx="451">
                  <c:v>43384</c:v>
                </c:pt>
                <c:pt idx="452">
                  <c:v>43385</c:v>
                </c:pt>
                <c:pt idx="453">
                  <c:v>43388</c:v>
                </c:pt>
                <c:pt idx="454">
                  <c:v>43389</c:v>
                </c:pt>
                <c:pt idx="455">
                  <c:v>43390</c:v>
                </c:pt>
                <c:pt idx="456">
                  <c:v>43391</c:v>
                </c:pt>
                <c:pt idx="457">
                  <c:v>43392</c:v>
                </c:pt>
                <c:pt idx="458">
                  <c:v>43395</c:v>
                </c:pt>
                <c:pt idx="459">
                  <c:v>43396</c:v>
                </c:pt>
                <c:pt idx="460">
                  <c:v>43397</c:v>
                </c:pt>
                <c:pt idx="461">
                  <c:v>43398</c:v>
                </c:pt>
                <c:pt idx="462">
                  <c:v>43399</c:v>
                </c:pt>
                <c:pt idx="463">
                  <c:v>43402</c:v>
                </c:pt>
                <c:pt idx="464">
                  <c:v>43403</c:v>
                </c:pt>
                <c:pt idx="465">
                  <c:v>43404</c:v>
                </c:pt>
                <c:pt idx="466">
                  <c:v>43405</c:v>
                </c:pt>
                <c:pt idx="467">
                  <c:v>43406</c:v>
                </c:pt>
                <c:pt idx="468">
                  <c:v>43409</c:v>
                </c:pt>
                <c:pt idx="469">
                  <c:v>43410</c:v>
                </c:pt>
                <c:pt idx="470">
                  <c:v>43411</c:v>
                </c:pt>
                <c:pt idx="471">
                  <c:v>43412</c:v>
                </c:pt>
                <c:pt idx="472">
                  <c:v>43413</c:v>
                </c:pt>
                <c:pt idx="473">
                  <c:v>43416</c:v>
                </c:pt>
                <c:pt idx="474">
                  <c:v>43417</c:v>
                </c:pt>
                <c:pt idx="475">
                  <c:v>43418</c:v>
                </c:pt>
                <c:pt idx="476">
                  <c:v>43419</c:v>
                </c:pt>
                <c:pt idx="477">
                  <c:v>43420</c:v>
                </c:pt>
                <c:pt idx="478">
                  <c:v>43423</c:v>
                </c:pt>
                <c:pt idx="479">
                  <c:v>43424</c:v>
                </c:pt>
                <c:pt idx="480">
                  <c:v>43425</c:v>
                </c:pt>
                <c:pt idx="481">
                  <c:v>43426</c:v>
                </c:pt>
                <c:pt idx="482">
                  <c:v>43427</c:v>
                </c:pt>
                <c:pt idx="483">
                  <c:v>43430</c:v>
                </c:pt>
                <c:pt idx="484">
                  <c:v>43431</c:v>
                </c:pt>
                <c:pt idx="485">
                  <c:v>43432</c:v>
                </c:pt>
                <c:pt idx="486">
                  <c:v>43433</c:v>
                </c:pt>
                <c:pt idx="487">
                  <c:v>43434</c:v>
                </c:pt>
                <c:pt idx="488">
                  <c:v>43437</c:v>
                </c:pt>
                <c:pt idx="489">
                  <c:v>43438</c:v>
                </c:pt>
                <c:pt idx="490">
                  <c:v>43439</c:v>
                </c:pt>
                <c:pt idx="491">
                  <c:v>43440</c:v>
                </c:pt>
                <c:pt idx="492">
                  <c:v>43441</c:v>
                </c:pt>
                <c:pt idx="493">
                  <c:v>43444</c:v>
                </c:pt>
                <c:pt idx="494">
                  <c:v>43445</c:v>
                </c:pt>
                <c:pt idx="495">
                  <c:v>43446</c:v>
                </c:pt>
                <c:pt idx="496">
                  <c:v>43447</c:v>
                </c:pt>
                <c:pt idx="497">
                  <c:v>43448</c:v>
                </c:pt>
                <c:pt idx="498">
                  <c:v>43451</c:v>
                </c:pt>
                <c:pt idx="499">
                  <c:v>43452</c:v>
                </c:pt>
                <c:pt idx="500">
                  <c:v>43453</c:v>
                </c:pt>
                <c:pt idx="501">
                  <c:v>43454</c:v>
                </c:pt>
                <c:pt idx="502">
                  <c:v>43455</c:v>
                </c:pt>
                <c:pt idx="503">
                  <c:v>43458</c:v>
                </c:pt>
                <c:pt idx="504">
                  <c:v>43461</c:v>
                </c:pt>
                <c:pt idx="505">
                  <c:v>43462</c:v>
                </c:pt>
                <c:pt idx="506">
                  <c:v>43830</c:v>
                </c:pt>
                <c:pt idx="507">
                  <c:v>43467</c:v>
                </c:pt>
                <c:pt idx="508">
                  <c:v>43468</c:v>
                </c:pt>
                <c:pt idx="509">
                  <c:v>43469</c:v>
                </c:pt>
                <c:pt idx="510">
                  <c:v>43472</c:v>
                </c:pt>
                <c:pt idx="511">
                  <c:v>43473</c:v>
                </c:pt>
                <c:pt idx="512">
                  <c:v>43474</c:v>
                </c:pt>
                <c:pt idx="513">
                  <c:v>43475</c:v>
                </c:pt>
                <c:pt idx="514">
                  <c:v>43476</c:v>
                </c:pt>
                <c:pt idx="515">
                  <c:v>43479</c:v>
                </c:pt>
                <c:pt idx="516">
                  <c:v>43480</c:v>
                </c:pt>
                <c:pt idx="517">
                  <c:v>43481</c:v>
                </c:pt>
                <c:pt idx="518">
                  <c:v>43482</c:v>
                </c:pt>
                <c:pt idx="519">
                  <c:v>43483</c:v>
                </c:pt>
                <c:pt idx="520">
                  <c:v>43486</c:v>
                </c:pt>
                <c:pt idx="521">
                  <c:v>43487</c:v>
                </c:pt>
                <c:pt idx="522">
                  <c:v>43488</c:v>
                </c:pt>
                <c:pt idx="523">
                  <c:v>43489</c:v>
                </c:pt>
                <c:pt idx="524">
                  <c:v>43490</c:v>
                </c:pt>
                <c:pt idx="525">
                  <c:v>43493</c:v>
                </c:pt>
                <c:pt idx="526">
                  <c:v>43494</c:v>
                </c:pt>
                <c:pt idx="527">
                  <c:v>43495</c:v>
                </c:pt>
                <c:pt idx="528">
                  <c:v>43496</c:v>
                </c:pt>
                <c:pt idx="529">
                  <c:v>43497</c:v>
                </c:pt>
                <c:pt idx="530">
                  <c:v>43500</c:v>
                </c:pt>
                <c:pt idx="531">
                  <c:v>43501</c:v>
                </c:pt>
                <c:pt idx="532">
                  <c:v>43502</c:v>
                </c:pt>
                <c:pt idx="533">
                  <c:v>43503</c:v>
                </c:pt>
                <c:pt idx="534">
                  <c:v>43504</c:v>
                </c:pt>
                <c:pt idx="535">
                  <c:v>43507</c:v>
                </c:pt>
                <c:pt idx="536">
                  <c:v>43508</c:v>
                </c:pt>
                <c:pt idx="537">
                  <c:v>43509</c:v>
                </c:pt>
                <c:pt idx="538">
                  <c:v>43510</c:v>
                </c:pt>
                <c:pt idx="539">
                  <c:v>43511</c:v>
                </c:pt>
                <c:pt idx="540">
                  <c:v>43514</c:v>
                </c:pt>
                <c:pt idx="541">
                  <c:v>43515</c:v>
                </c:pt>
                <c:pt idx="542">
                  <c:v>43516</c:v>
                </c:pt>
                <c:pt idx="543">
                  <c:v>43517</c:v>
                </c:pt>
                <c:pt idx="544">
                  <c:v>43518</c:v>
                </c:pt>
                <c:pt idx="545">
                  <c:v>43521</c:v>
                </c:pt>
                <c:pt idx="546">
                  <c:v>43522</c:v>
                </c:pt>
                <c:pt idx="547">
                  <c:v>43523</c:v>
                </c:pt>
                <c:pt idx="548">
                  <c:v>43524</c:v>
                </c:pt>
                <c:pt idx="549">
                  <c:v>43525</c:v>
                </c:pt>
                <c:pt idx="550">
                  <c:v>43528</c:v>
                </c:pt>
                <c:pt idx="551">
                  <c:v>43529</c:v>
                </c:pt>
                <c:pt idx="552">
                  <c:v>43530</c:v>
                </c:pt>
                <c:pt idx="553">
                  <c:v>43531</c:v>
                </c:pt>
                <c:pt idx="554">
                  <c:v>43532</c:v>
                </c:pt>
                <c:pt idx="555">
                  <c:v>43535</c:v>
                </c:pt>
                <c:pt idx="556">
                  <c:v>43536</c:v>
                </c:pt>
                <c:pt idx="557">
                  <c:v>43537</c:v>
                </c:pt>
                <c:pt idx="558">
                  <c:v>43538</c:v>
                </c:pt>
                <c:pt idx="559">
                  <c:v>43539</c:v>
                </c:pt>
                <c:pt idx="560">
                  <c:v>43542</c:v>
                </c:pt>
                <c:pt idx="561">
                  <c:v>43543</c:v>
                </c:pt>
                <c:pt idx="562">
                  <c:v>43544</c:v>
                </c:pt>
                <c:pt idx="563">
                  <c:v>43545</c:v>
                </c:pt>
                <c:pt idx="564">
                  <c:v>43546</c:v>
                </c:pt>
                <c:pt idx="565">
                  <c:v>43549</c:v>
                </c:pt>
                <c:pt idx="566">
                  <c:v>43550</c:v>
                </c:pt>
                <c:pt idx="567">
                  <c:v>43551</c:v>
                </c:pt>
                <c:pt idx="568">
                  <c:v>43552</c:v>
                </c:pt>
                <c:pt idx="569">
                  <c:v>43553</c:v>
                </c:pt>
                <c:pt idx="570">
                  <c:v>43556</c:v>
                </c:pt>
                <c:pt idx="571">
                  <c:v>43557</c:v>
                </c:pt>
                <c:pt idx="572">
                  <c:v>43558</c:v>
                </c:pt>
                <c:pt idx="573">
                  <c:v>43559</c:v>
                </c:pt>
                <c:pt idx="574">
                  <c:v>43560</c:v>
                </c:pt>
                <c:pt idx="575">
                  <c:v>43563</c:v>
                </c:pt>
                <c:pt idx="576">
                  <c:v>43564</c:v>
                </c:pt>
                <c:pt idx="577">
                  <c:v>43565</c:v>
                </c:pt>
                <c:pt idx="578">
                  <c:v>43566</c:v>
                </c:pt>
                <c:pt idx="579">
                  <c:v>43567</c:v>
                </c:pt>
                <c:pt idx="580">
                  <c:v>43570</c:v>
                </c:pt>
                <c:pt idx="581">
                  <c:v>43571</c:v>
                </c:pt>
                <c:pt idx="582">
                  <c:v>43572</c:v>
                </c:pt>
                <c:pt idx="583">
                  <c:v>43573</c:v>
                </c:pt>
                <c:pt idx="584">
                  <c:v>43578</c:v>
                </c:pt>
                <c:pt idx="585">
                  <c:v>43579</c:v>
                </c:pt>
                <c:pt idx="586">
                  <c:v>43580</c:v>
                </c:pt>
                <c:pt idx="587">
                  <c:v>43581</c:v>
                </c:pt>
                <c:pt idx="588">
                  <c:v>43584</c:v>
                </c:pt>
                <c:pt idx="589">
                  <c:v>43585</c:v>
                </c:pt>
                <c:pt idx="590">
                  <c:v>43586</c:v>
                </c:pt>
                <c:pt idx="591">
                  <c:v>43587</c:v>
                </c:pt>
                <c:pt idx="592">
                  <c:v>43588</c:v>
                </c:pt>
                <c:pt idx="593">
                  <c:v>43592</c:v>
                </c:pt>
                <c:pt idx="594">
                  <c:v>43593</c:v>
                </c:pt>
                <c:pt idx="595">
                  <c:v>43594</c:v>
                </c:pt>
                <c:pt idx="596">
                  <c:v>43595</c:v>
                </c:pt>
                <c:pt idx="597">
                  <c:v>43598</c:v>
                </c:pt>
                <c:pt idx="598">
                  <c:v>43599</c:v>
                </c:pt>
                <c:pt idx="599">
                  <c:v>43600</c:v>
                </c:pt>
                <c:pt idx="600">
                  <c:v>43601</c:v>
                </c:pt>
                <c:pt idx="601">
                  <c:v>43602</c:v>
                </c:pt>
                <c:pt idx="602">
                  <c:v>43605</c:v>
                </c:pt>
                <c:pt idx="603">
                  <c:v>43606</c:v>
                </c:pt>
                <c:pt idx="604">
                  <c:v>43607</c:v>
                </c:pt>
                <c:pt idx="605">
                  <c:v>43608</c:v>
                </c:pt>
                <c:pt idx="606">
                  <c:v>43609</c:v>
                </c:pt>
                <c:pt idx="607">
                  <c:v>43613</c:v>
                </c:pt>
                <c:pt idx="608">
                  <c:v>43614</c:v>
                </c:pt>
                <c:pt idx="609">
                  <c:v>43615</c:v>
                </c:pt>
                <c:pt idx="610">
                  <c:v>43616</c:v>
                </c:pt>
                <c:pt idx="611">
                  <c:v>43619</c:v>
                </c:pt>
                <c:pt idx="612">
                  <c:v>43620</c:v>
                </c:pt>
                <c:pt idx="613">
                  <c:v>43621</c:v>
                </c:pt>
                <c:pt idx="614">
                  <c:v>43622</c:v>
                </c:pt>
                <c:pt idx="615">
                  <c:v>43623</c:v>
                </c:pt>
                <c:pt idx="616">
                  <c:v>43626</c:v>
                </c:pt>
                <c:pt idx="617">
                  <c:v>43627</c:v>
                </c:pt>
                <c:pt idx="618">
                  <c:v>43628</c:v>
                </c:pt>
                <c:pt idx="619">
                  <c:v>43629</c:v>
                </c:pt>
                <c:pt idx="620">
                  <c:v>43630</c:v>
                </c:pt>
                <c:pt idx="621">
                  <c:v>43633</c:v>
                </c:pt>
                <c:pt idx="622">
                  <c:v>43634</c:v>
                </c:pt>
                <c:pt idx="623">
                  <c:v>43635</c:v>
                </c:pt>
                <c:pt idx="624">
                  <c:v>43636</c:v>
                </c:pt>
                <c:pt idx="625">
                  <c:v>43637</c:v>
                </c:pt>
                <c:pt idx="626">
                  <c:v>43640</c:v>
                </c:pt>
                <c:pt idx="627">
                  <c:v>43641</c:v>
                </c:pt>
                <c:pt idx="628">
                  <c:v>43642</c:v>
                </c:pt>
                <c:pt idx="629">
                  <c:v>43643</c:v>
                </c:pt>
                <c:pt idx="630">
                  <c:v>43644</c:v>
                </c:pt>
                <c:pt idx="631">
                  <c:v>43647</c:v>
                </c:pt>
                <c:pt idx="632">
                  <c:v>43648</c:v>
                </c:pt>
                <c:pt idx="633">
                  <c:v>43649</c:v>
                </c:pt>
                <c:pt idx="634">
                  <c:v>43650</c:v>
                </c:pt>
                <c:pt idx="635">
                  <c:v>43651</c:v>
                </c:pt>
                <c:pt idx="636">
                  <c:v>43654</c:v>
                </c:pt>
                <c:pt idx="637">
                  <c:v>43655</c:v>
                </c:pt>
                <c:pt idx="638">
                  <c:v>43656</c:v>
                </c:pt>
                <c:pt idx="639">
                  <c:v>43657</c:v>
                </c:pt>
                <c:pt idx="640">
                  <c:v>43658</c:v>
                </c:pt>
                <c:pt idx="641">
                  <c:v>43661</c:v>
                </c:pt>
                <c:pt idx="642">
                  <c:v>43662</c:v>
                </c:pt>
                <c:pt idx="643">
                  <c:v>43663</c:v>
                </c:pt>
                <c:pt idx="644">
                  <c:v>43664</c:v>
                </c:pt>
                <c:pt idx="645">
                  <c:v>43665</c:v>
                </c:pt>
                <c:pt idx="646">
                  <c:v>43668</c:v>
                </c:pt>
                <c:pt idx="647">
                  <c:v>43669</c:v>
                </c:pt>
                <c:pt idx="648">
                  <c:v>43670</c:v>
                </c:pt>
                <c:pt idx="649">
                  <c:v>43671</c:v>
                </c:pt>
                <c:pt idx="650">
                  <c:v>43672</c:v>
                </c:pt>
                <c:pt idx="651">
                  <c:v>43675</c:v>
                </c:pt>
                <c:pt idx="652">
                  <c:v>43676</c:v>
                </c:pt>
                <c:pt idx="653">
                  <c:v>43677</c:v>
                </c:pt>
                <c:pt idx="654">
                  <c:v>43678</c:v>
                </c:pt>
                <c:pt idx="655">
                  <c:v>43679</c:v>
                </c:pt>
                <c:pt idx="656">
                  <c:v>43682</c:v>
                </c:pt>
                <c:pt idx="657">
                  <c:v>43683</c:v>
                </c:pt>
                <c:pt idx="658">
                  <c:v>43684</c:v>
                </c:pt>
                <c:pt idx="659">
                  <c:v>43685</c:v>
                </c:pt>
                <c:pt idx="660">
                  <c:v>43686</c:v>
                </c:pt>
                <c:pt idx="661">
                  <c:v>43689</c:v>
                </c:pt>
                <c:pt idx="662">
                  <c:v>43690</c:v>
                </c:pt>
                <c:pt idx="663">
                  <c:v>43691</c:v>
                </c:pt>
                <c:pt idx="664">
                  <c:v>43692</c:v>
                </c:pt>
                <c:pt idx="665">
                  <c:v>43693</c:v>
                </c:pt>
                <c:pt idx="666">
                  <c:v>43696</c:v>
                </c:pt>
                <c:pt idx="667">
                  <c:v>43697</c:v>
                </c:pt>
                <c:pt idx="668">
                  <c:v>43698</c:v>
                </c:pt>
                <c:pt idx="669">
                  <c:v>43699</c:v>
                </c:pt>
                <c:pt idx="670">
                  <c:v>43700</c:v>
                </c:pt>
                <c:pt idx="671">
                  <c:v>43704</c:v>
                </c:pt>
                <c:pt idx="672">
                  <c:v>43705</c:v>
                </c:pt>
                <c:pt idx="673">
                  <c:v>43706</c:v>
                </c:pt>
                <c:pt idx="674">
                  <c:v>43707</c:v>
                </c:pt>
                <c:pt idx="675">
                  <c:v>43710</c:v>
                </c:pt>
                <c:pt idx="676">
                  <c:v>43711</c:v>
                </c:pt>
                <c:pt idx="677">
                  <c:v>43712</c:v>
                </c:pt>
                <c:pt idx="678">
                  <c:v>43713</c:v>
                </c:pt>
                <c:pt idx="679">
                  <c:v>43714</c:v>
                </c:pt>
                <c:pt idx="680">
                  <c:v>43717</c:v>
                </c:pt>
                <c:pt idx="681">
                  <c:v>43718</c:v>
                </c:pt>
                <c:pt idx="682">
                  <c:v>43719</c:v>
                </c:pt>
                <c:pt idx="683">
                  <c:v>43720</c:v>
                </c:pt>
                <c:pt idx="684">
                  <c:v>43721</c:v>
                </c:pt>
                <c:pt idx="685">
                  <c:v>43724</c:v>
                </c:pt>
                <c:pt idx="686">
                  <c:v>43725</c:v>
                </c:pt>
                <c:pt idx="687">
                  <c:v>43726</c:v>
                </c:pt>
                <c:pt idx="688">
                  <c:v>43727</c:v>
                </c:pt>
                <c:pt idx="689">
                  <c:v>43728</c:v>
                </c:pt>
                <c:pt idx="690">
                  <c:v>43731</c:v>
                </c:pt>
                <c:pt idx="691">
                  <c:v>43732</c:v>
                </c:pt>
                <c:pt idx="692">
                  <c:v>43733</c:v>
                </c:pt>
                <c:pt idx="693">
                  <c:v>43734</c:v>
                </c:pt>
                <c:pt idx="694">
                  <c:v>43735</c:v>
                </c:pt>
                <c:pt idx="695">
                  <c:v>43738</c:v>
                </c:pt>
                <c:pt idx="696">
                  <c:v>43739</c:v>
                </c:pt>
                <c:pt idx="697">
                  <c:v>43740</c:v>
                </c:pt>
                <c:pt idx="698">
                  <c:v>43741</c:v>
                </c:pt>
                <c:pt idx="699">
                  <c:v>43742</c:v>
                </c:pt>
                <c:pt idx="700">
                  <c:v>43745</c:v>
                </c:pt>
                <c:pt idx="701">
                  <c:v>43746</c:v>
                </c:pt>
                <c:pt idx="702">
                  <c:v>43747</c:v>
                </c:pt>
                <c:pt idx="703">
                  <c:v>43748</c:v>
                </c:pt>
                <c:pt idx="704">
                  <c:v>43749</c:v>
                </c:pt>
                <c:pt idx="705">
                  <c:v>43752</c:v>
                </c:pt>
                <c:pt idx="706">
                  <c:v>43753</c:v>
                </c:pt>
                <c:pt idx="707">
                  <c:v>43754</c:v>
                </c:pt>
                <c:pt idx="708">
                  <c:v>43755</c:v>
                </c:pt>
                <c:pt idx="709">
                  <c:v>43756</c:v>
                </c:pt>
                <c:pt idx="710">
                  <c:v>43759</c:v>
                </c:pt>
                <c:pt idx="711">
                  <c:v>43760</c:v>
                </c:pt>
                <c:pt idx="712">
                  <c:v>43761</c:v>
                </c:pt>
                <c:pt idx="713">
                  <c:v>43762</c:v>
                </c:pt>
                <c:pt idx="714">
                  <c:v>43763</c:v>
                </c:pt>
                <c:pt idx="715">
                  <c:v>43766</c:v>
                </c:pt>
                <c:pt idx="716">
                  <c:v>43767</c:v>
                </c:pt>
                <c:pt idx="717">
                  <c:v>43768</c:v>
                </c:pt>
                <c:pt idx="718">
                  <c:v>43769</c:v>
                </c:pt>
                <c:pt idx="719">
                  <c:v>43770</c:v>
                </c:pt>
                <c:pt idx="720">
                  <c:v>43773</c:v>
                </c:pt>
                <c:pt idx="721">
                  <c:v>43774</c:v>
                </c:pt>
                <c:pt idx="722">
                  <c:v>43775</c:v>
                </c:pt>
                <c:pt idx="723">
                  <c:v>43776</c:v>
                </c:pt>
                <c:pt idx="724">
                  <c:v>43777</c:v>
                </c:pt>
                <c:pt idx="725">
                  <c:v>43780</c:v>
                </c:pt>
                <c:pt idx="726">
                  <c:v>43781</c:v>
                </c:pt>
                <c:pt idx="727">
                  <c:v>43782</c:v>
                </c:pt>
                <c:pt idx="728">
                  <c:v>43783</c:v>
                </c:pt>
                <c:pt idx="729">
                  <c:v>43784</c:v>
                </c:pt>
                <c:pt idx="730">
                  <c:v>43787</c:v>
                </c:pt>
                <c:pt idx="731">
                  <c:v>43788</c:v>
                </c:pt>
                <c:pt idx="732">
                  <c:v>43789</c:v>
                </c:pt>
                <c:pt idx="733">
                  <c:v>43790</c:v>
                </c:pt>
                <c:pt idx="734">
                  <c:v>43791</c:v>
                </c:pt>
                <c:pt idx="735">
                  <c:v>43794</c:v>
                </c:pt>
                <c:pt idx="736">
                  <c:v>43795</c:v>
                </c:pt>
                <c:pt idx="737">
                  <c:v>43796</c:v>
                </c:pt>
                <c:pt idx="738">
                  <c:v>43797</c:v>
                </c:pt>
                <c:pt idx="739">
                  <c:v>43798</c:v>
                </c:pt>
                <c:pt idx="740">
                  <c:v>43801</c:v>
                </c:pt>
                <c:pt idx="741">
                  <c:v>43802</c:v>
                </c:pt>
                <c:pt idx="742">
                  <c:v>43803</c:v>
                </c:pt>
                <c:pt idx="743">
                  <c:v>43804</c:v>
                </c:pt>
                <c:pt idx="744">
                  <c:v>43805</c:v>
                </c:pt>
                <c:pt idx="745">
                  <c:v>43808</c:v>
                </c:pt>
                <c:pt idx="746">
                  <c:v>43809</c:v>
                </c:pt>
                <c:pt idx="747">
                  <c:v>43810</c:v>
                </c:pt>
                <c:pt idx="748">
                  <c:v>43811</c:v>
                </c:pt>
                <c:pt idx="749">
                  <c:v>43812</c:v>
                </c:pt>
                <c:pt idx="750">
                  <c:v>43815</c:v>
                </c:pt>
                <c:pt idx="751">
                  <c:v>43816</c:v>
                </c:pt>
                <c:pt idx="752">
                  <c:v>43817</c:v>
                </c:pt>
                <c:pt idx="753">
                  <c:v>43818</c:v>
                </c:pt>
                <c:pt idx="754">
                  <c:v>43819</c:v>
                </c:pt>
                <c:pt idx="755">
                  <c:v>43822</c:v>
                </c:pt>
                <c:pt idx="756">
                  <c:v>43823</c:v>
                </c:pt>
                <c:pt idx="757">
                  <c:v>43826</c:v>
                </c:pt>
                <c:pt idx="758">
                  <c:v>43829</c:v>
                </c:pt>
                <c:pt idx="759">
                  <c:v>43830</c:v>
                </c:pt>
                <c:pt idx="760">
                  <c:v>43832</c:v>
                </c:pt>
                <c:pt idx="761">
                  <c:v>43833</c:v>
                </c:pt>
                <c:pt idx="762">
                  <c:v>43836</c:v>
                </c:pt>
                <c:pt idx="763">
                  <c:v>43837</c:v>
                </c:pt>
                <c:pt idx="764">
                  <c:v>43838</c:v>
                </c:pt>
                <c:pt idx="765">
                  <c:v>43839</c:v>
                </c:pt>
                <c:pt idx="766">
                  <c:v>43840</c:v>
                </c:pt>
                <c:pt idx="767">
                  <c:v>43843</c:v>
                </c:pt>
                <c:pt idx="768">
                  <c:v>43844</c:v>
                </c:pt>
                <c:pt idx="769">
                  <c:v>43845</c:v>
                </c:pt>
                <c:pt idx="770">
                  <c:v>43846</c:v>
                </c:pt>
                <c:pt idx="771">
                  <c:v>43847</c:v>
                </c:pt>
                <c:pt idx="772">
                  <c:v>43850</c:v>
                </c:pt>
                <c:pt idx="773">
                  <c:v>43851</c:v>
                </c:pt>
                <c:pt idx="774">
                  <c:v>43852</c:v>
                </c:pt>
                <c:pt idx="775">
                  <c:v>43853</c:v>
                </c:pt>
                <c:pt idx="776">
                  <c:v>43854</c:v>
                </c:pt>
                <c:pt idx="777">
                  <c:v>43857</c:v>
                </c:pt>
                <c:pt idx="778">
                  <c:v>43858</c:v>
                </c:pt>
                <c:pt idx="779">
                  <c:v>43859</c:v>
                </c:pt>
                <c:pt idx="780">
                  <c:v>43860</c:v>
                </c:pt>
                <c:pt idx="781">
                  <c:v>43861</c:v>
                </c:pt>
                <c:pt idx="782">
                  <c:v>43864</c:v>
                </c:pt>
                <c:pt idx="783">
                  <c:v>43865</c:v>
                </c:pt>
                <c:pt idx="784">
                  <c:v>43866</c:v>
                </c:pt>
                <c:pt idx="785">
                  <c:v>43867</c:v>
                </c:pt>
                <c:pt idx="786">
                  <c:v>43868</c:v>
                </c:pt>
                <c:pt idx="787">
                  <c:v>43871</c:v>
                </c:pt>
                <c:pt idx="788">
                  <c:v>43872</c:v>
                </c:pt>
                <c:pt idx="789">
                  <c:v>43873</c:v>
                </c:pt>
                <c:pt idx="790">
                  <c:v>43874</c:v>
                </c:pt>
                <c:pt idx="791">
                  <c:v>43875</c:v>
                </c:pt>
                <c:pt idx="792">
                  <c:v>43878</c:v>
                </c:pt>
                <c:pt idx="793">
                  <c:v>43879</c:v>
                </c:pt>
                <c:pt idx="794">
                  <c:v>43880</c:v>
                </c:pt>
                <c:pt idx="795">
                  <c:v>43881</c:v>
                </c:pt>
                <c:pt idx="796">
                  <c:v>43882</c:v>
                </c:pt>
                <c:pt idx="797">
                  <c:v>43885</c:v>
                </c:pt>
                <c:pt idx="798">
                  <c:v>43886</c:v>
                </c:pt>
                <c:pt idx="799">
                  <c:v>43887</c:v>
                </c:pt>
                <c:pt idx="800">
                  <c:v>43888</c:v>
                </c:pt>
                <c:pt idx="801">
                  <c:v>43889</c:v>
                </c:pt>
                <c:pt idx="802">
                  <c:v>43892</c:v>
                </c:pt>
                <c:pt idx="803">
                  <c:v>43893</c:v>
                </c:pt>
                <c:pt idx="804">
                  <c:v>43894</c:v>
                </c:pt>
                <c:pt idx="805">
                  <c:v>43895</c:v>
                </c:pt>
                <c:pt idx="806">
                  <c:v>43896</c:v>
                </c:pt>
                <c:pt idx="807">
                  <c:v>43899</c:v>
                </c:pt>
                <c:pt idx="808">
                  <c:v>43900</c:v>
                </c:pt>
                <c:pt idx="809">
                  <c:v>43901</c:v>
                </c:pt>
                <c:pt idx="810">
                  <c:v>43902</c:v>
                </c:pt>
                <c:pt idx="811">
                  <c:v>43903</c:v>
                </c:pt>
                <c:pt idx="812">
                  <c:v>43906</c:v>
                </c:pt>
                <c:pt idx="813">
                  <c:v>43907</c:v>
                </c:pt>
                <c:pt idx="814">
                  <c:v>43908</c:v>
                </c:pt>
                <c:pt idx="815">
                  <c:v>43909</c:v>
                </c:pt>
                <c:pt idx="816">
                  <c:v>43910</c:v>
                </c:pt>
                <c:pt idx="817">
                  <c:v>43913</c:v>
                </c:pt>
                <c:pt idx="818">
                  <c:v>43914</c:v>
                </c:pt>
                <c:pt idx="819">
                  <c:v>43915</c:v>
                </c:pt>
                <c:pt idx="820">
                  <c:v>43916</c:v>
                </c:pt>
                <c:pt idx="821">
                  <c:v>43917</c:v>
                </c:pt>
                <c:pt idx="822">
                  <c:v>43920</c:v>
                </c:pt>
                <c:pt idx="823">
                  <c:v>43921</c:v>
                </c:pt>
                <c:pt idx="824">
                  <c:v>43922</c:v>
                </c:pt>
                <c:pt idx="825">
                  <c:v>43923</c:v>
                </c:pt>
                <c:pt idx="826">
                  <c:v>43924</c:v>
                </c:pt>
                <c:pt idx="827">
                  <c:v>43927</c:v>
                </c:pt>
                <c:pt idx="828">
                  <c:v>43928</c:v>
                </c:pt>
                <c:pt idx="829">
                  <c:v>43929</c:v>
                </c:pt>
                <c:pt idx="830">
                  <c:v>43930</c:v>
                </c:pt>
                <c:pt idx="831">
                  <c:v>43931</c:v>
                </c:pt>
                <c:pt idx="832">
                  <c:v>43934</c:v>
                </c:pt>
                <c:pt idx="833">
                  <c:v>43935</c:v>
                </c:pt>
                <c:pt idx="834">
                  <c:v>43936</c:v>
                </c:pt>
                <c:pt idx="835">
                  <c:v>43937</c:v>
                </c:pt>
                <c:pt idx="836">
                  <c:v>43938</c:v>
                </c:pt>
                <c:pt idx="837">
                  <c:v>43941</c:v>
                </c:pt>
                <c:pt idx="838">
                  <c:v>43942</c:v>
                </c:pt>
                <c:pt idx="839">
                  <c:v>43943</c:v>
                </c:pt>
                <c:pt idx="840">
                  <c:v>43944</c:v>
                </c:pt>
                <c:pt idx="841">
                  <c:v>43945</c:v>
                </c:pt>
                <c:pt idx="842">
                  <c:v>43948</c:v>
                </c:pt>
                <c:pt idx="843">
                  <c:v>43949</c:v>
                </c:pt>
                <c:pt idx="844">
                  <c:v>43950</c:v>
                </c:pt>
                <c:pt idx="845">
                  <c:v>43951</c:v>
                </c:pt>
                <c:pt idx="846">
                  <c:v>43952</c:v>
                </c:pt>
                <c:pt idx="847">
                  <c:v>43955</c:v>
                </c:pt>
                <c:pt idx="848">
                  <c:v>43956</c:v>
                </c:pt>
                <c:pt idx="849">
                  <c:v>43957</c:v>
                </c:pt>
                <c:pt idx="850">
                  <c:v>43958</c:v>
                </c:pt>
                <c:pt idx="851">
                  <c:v>43959</c:v>
                </c:pt>
                <c:pt idx="852">
                  <c:v>43962</c:v>
                </c:pt>
                <c:pt idx="853">
                  <c:v>43963</c:v>
                </c:pt>
                <c:pt idx="854">
                  <c:v>43964</c:v>
                </c:pt>
                <c:pt idx="855">
                  <c:v>43965</c:v>
                </c:pt>
                <c:pt idx="856">
                  <c:v>43966</c:v>
                </c:pt>
                <c:pt idx="857">
                  <c:v>43969</c:v>
                </c:pt>
                <c:pt idx="858">
                  <c:v>43970</c:v>
                </c:pt>
                <c:pt idx="859">
                  <c:v>43971</c:v>
                </c:pt>
                <c:pt idx="860">
                  <c:v>43972</c:v>
                </c:pt>
                <c:pt idx="861">
                  <c:v>43973</c:v>
                </c:pt>
                <c:pt idx="862">
                  <c:v>43976</c:v>
                </c:pt>
                <c:pt idx="863">
                  <c:v>43977</c:v>
                </c:pt>
                <c:pt idx="864">
                  <c:v>43978</c:v>
                </c:pt>
                <c:pt idx="865">
                  <c:v>43979</c:v>
                </c:pt>
                <c:pt idx="866">
                  <c:v>43980</c:v>
                </c:pt>
                <c:pt idx="867">
                  <c:v>43983</c:v>
                </c:pt>
                <c:pt idx="868">
                  <c:v>43984</c:v>
                </c:pt>
                <c:pt idx="869">
                  <c:v>43985</c:v>
                </c:pt>
                <c:pt idx="870">
                  <c:v>43986</c:v>
                </c:pt>
                <c:pt idx="871">
                  <c:v>43987</c:v>
                </c:pt>
                <c:pt idx="872">
                  <c:v>43990</c:v>
                </c:pt>
                <c:pt idx="873">
                  <c:v>43991</c:v>
                </c:pt>
                <c:pt idx="874">
                  <c:v>43992</c:v>
                </c:pt>
                <c:pt idx="875">
                  <c:v>43993</c:v>
                </c:pt>
                <c:pt idx="876">
                  <c:v>43994</c:v>
                </c:pt>
                <c:pt idx="877">
                  <c:v>43997</c:v>
                </c:pt>
                <c:pt idx="878">
                  <c:v>43998</c:v>
                </c:pt>
                <c:pt idx="879">
                  <c:v>43999</c:v>
                </c:pt>
                <c:pt idx="880">
                  <c:v>44000</c:v>
                </c:pt>
                <c:pt idx="881">
                  <c:v>44001</c:v>
                </c:pt>
                <c:pt idx="882">
                  <c:v>44004</c:v>
                </c:pt>
                <c:pt idx="883">
                  <c:v>44005</c:v>
                </c:pt>
                <c:pt idx="884">
                  <c:v>44006</c:v>
                </c:pt>
                <c:pt idx="885">
                  <c:v>44007</c:v>
                </c:pt>
                <c:pt idx="886">
                  <c:v>44008</c:v>
                </c:pt>
                <c:pt idx="887">
                  <c:v>44011</c:v>
                </c:pt>
                <c:pt idx="888">
                  <c:v>44012</c:v>
                </c:pt>
                <c:pt idx="889">
                  <c:v>44013</c:v>
                </c:pt>
                <c:pt idx="890">
                  <c:v>44014</c:v>
                </c:pt>
                <c:pt idx="891">
                  <c:v>44015</c:v>
                </c:pt>
                <c:pt idx="892">
                  <c:v>44018</c:v>
                </c:pt>
                <c:pt idx="893">
                  <c:v>44019</c:v>
                </c:pt>
                <c:pt idx="894">
                  <c:v>44020</c:v>
                </c:pt>
                <c:pt idx="895">
                  <c:v>44021</c:v>
                </c:pt>
                <c:pt idx="896">
                  <c:v>44022</c:v>
                </c:pt>
                <c:pt idx="897">
                  <c:v>44025</c:v>
                </c:pt>
                <c:pt idx="898">
                  <c:v>44026</c:v>
                </c:pt>
                <c:pt idx="899">
                  <c:v>44027</c:v>
                </c:pt>
                <c:pt idx="900">
                  <c:v>44028</c:v>
                </c:pt>
                <c:pt idx="901">
                  <c:v>44029</c:v>
                </c:pt>
                <c:pt idx="902">
                  <c:v>44032</c:v>
                </c:pt>
                <c:pt idx="903">
                  <c:v>44033</c:v>
                </c:pt>
                <c:pt idx="904">
                  <c:v>44034</c:v>
                </c:pt>
                <c:pt idx="905">
                  <c:v>44035</c:v>
                </c:pt>
                <c:pt idx="906">
                  <c:v>44036</c:v>
                </c:pt>
                <c:pt idx="907">
                  <c:v>44039</c:v>
                </c:pt>
                <c:pt idx="908">
                  <c:v>44040</c:v>
                </c:pt>
                <c:pt idx="909">
                  <c:v>44041</c:v>
                </c:pt>
                <c:pt idx="910">
                  <c:v>44042</c:v>
                </c:pt>
                <c:pt idx="911">
                  <c:v>44043</c:v>
                </c:pt>
                <c:pt idx="912">
                  <c:v>44046</c:v>
                </c:pt>
                <c:pt idx="913">
                  <c:v>44047</c:v>
                </c:pt>
                <c:pt idx="914">
                  <c:v>44048</c:v>
                </c:pt>
                <c:pt idx="915">
                  <c:v>44049</c:v>
                </c:pt>
                <c:pt idx="916">
                  <c:v>44050</c:v>
                </c:pt>
                <c:pt idx="917">
                  <c:v>44053</c:v>
                </c:pt>
                <c:pt idx="918">
                  <c:v>44054</c:v>
                </c:pt>
                <c:pt idx="919">
                  <c:v>44055</c:v>
                </c:pt>
                <c:pt idx="920">
                  <c:v>44056</c:v>
                </c:pt>
                <c:pt idx="921">
                  <c:v>44057</c:v>
                </c:pt>
                <c:pt idx="922">
                  <c:v>44060</c:v>
                </c:pt>
                <c:pt idx="923">
                  <c:v>44061</c:v>
                </c:pt>
                <c:pt idx="924">
                  <c:v>44062</c:v>
                </c:pt>
                <c:pt idx="925">
                  <c:v>44063</c:v>
                </c:pt>
                <c:pt idx="926">
                  <c:v>44064</c:v>
                </c:pt>
                <c:pt idx="927">
                  <c:v>44067</c:v>
                </c:pt>
                <c:pt idx="928">
                  <c:v>44068</c:v>
                </c:pt>
                <c:pt idx="929">
                  <c:v>44069</c:v>
                </c:pt>
                <c:pt idx="930">
                  <c:v>44070</c:v>
                </c:pt>
                <c:pt idx="931">
                  <c:v>44071</c:v>
                </c:pt>
                <c:pt idx="932">
                  <c:v>44074</c:v>
                </c:pt>
                <c:pt idx="933">
                  <c:v>44075</c:v>
                </c:pt>
                <c:pt idx="934">
                  <c:v>44076</c:v>
                </c:pt>
                <c:pt idx="935">
                  <c:v>44077</c:v>
                </c:pt>
                <c:pt idx="936">
                  <c:v>44078</c:v>
                </c:pt>
                <c:pt idx="937">
                  <c:v>44081</c:v>
                </c:pt>
                <c:pt idx="938">
                  <c:v>44082</c:v>
                </c:pt>
                <c:pt idx="939">
                  <c:v>44083</c:v>
                </c:pt>
                <c:pt idx="940">
                  <c:v>44084</c:v>
                </c:pt>
                <c:pt idx="941">
                  <c:v>44085</c:v>
                </c:pt>
                <c:pt idx="942">
                  <c:v>44088</c:v>
                </c:pt>
                <c:pt idx="943">
                  <c:v>44089</c:v>
                </c:pt>
                <c:pt idx="944">
                  <c:v>44090</c:v>
                </c:pt>
                <c:pt idx="945">
                  <c:v>44091</c:v>
                </c:pt>
                <c:pt idx="946">
                  <c:v>44092</c:v>
                </c:pt>
                <c:pt idx="947">
                  <c:v>44095</c:v>
                </c:pt>
                <c:pt idx="948">
                  <c:v>44096</c:v>
                </c:pt>
                <c:pt idx="949">
                  <c:v>44097</c:v>
                </c:pt>
                <c:pt idx="950">
                  <c:v>44098</c:v>
                </c:pt>
                <c:pt idx="951">
                  <c:v>44099</c:v>
                </c:pt>
                <c:pt idx="952">
                  <c:v>44102</c:v>
                </c:pt>
                <c:pt idx="953">
                  <c:v>44103</c:v>
                </c:pt>
                <c:pt idx="954">
                  <c:v>44104</c:v>
                </c:pt>
                <c:pt idx="955">
                  <c:v>44105</c:v>
                </c:pt>
                <c:pt idx="956">
                  <c:v>44106</c:v>
                </c:pt>
                <c:pt idx="957">
                  <c:v>44109</c:v>
                </c:pt>
                <c:pt idx="958">
                  <c:v>44110</c:v>
                </c:pt>
                <c:pt idx="959">
                  <c:v>44111</c:v>
                </c:pt>
                <c:pt idx="960">
                  <c:v>44112</c:v>
                </c:pt>
                <c:pt idx="961">
                  <c:v>44113</c:v>
                </c:pt>
                <c:pt idx="962">
                  <c:v>44116</c:v>
                </c:pt>
                <c:pt idx="963">
                  <c:v>44117</c:v>
                </c:pt>
                <c:pt idx="964">
                  <c:v>44118</c:v>
                </c:pt>
                <c:pt idx="965">
                  <c:v>44119</c:v>
                </c:pt>
                <c:pt idx="966">
                  <c:v>44120</c:v>
                </c:pt>
                <c:pt idx="967">
                  <c:v>44123</c:v>
                </c:pt>
                <c:pt idx="968">
                  <c:v>44124</c:v>
                </c:pt>
                <c:pt idx="969">
                  <c:v>44125</c:v>
                </c:pt>
                <c:pt idx="970">
                  <c:v>44126</c:v>
                </c:pt>
                <c:pt idx="971">
                  <c:v>44127</c:v>
                </c:pt>
                <c:pt idx="972">
                  <c:v>44130</c:v>
                </c:pt>
                <c:pt idx="973">
                  <c:v>44131</c:v>
                </c:pt>
                <c:pt idx="974">
                  <c:v>44132</c:v>
                </c:pt>
                <c:pt idx="975">
                  <c:v>44133</c:v>
                </c:pt>
                <c:pt idx="976">
                  <c:v>44134</c:v>
                </c:pt>
                <c:pt idx="977">
                  <c:v>44137</c:v>
                </c:pt>
                <c:pt idx="978">
                  <c:v>44138</c:v>
                </c:pt>
                <c:pt idx="979">
                  <c:v>44139</c:v>
                </c:pt>
                <c:pt idx="980">
                  <c:v>44140</c:v>
                </c:pt>
                <c:pt idx="981">
                  <c:v>44141</c:v>
                </c:pt>
                <c:pt idx="982">
                  <c:v>44144</c:v>
                </c:pt>
                <c:pt idx="983">
                  <c:v>44145</c:v>
                </c:pt>
                <c:pt idx="984">
                  <c:v>44146</c:v>
                </c:pt>
                <c:pt idx="985">
                  <c:v>44147</c:v>
                </c:pt>
                <c:pt idx="986">
                  <c:v>44148</c:v>
                </c:pt>
                <c:pt idx="987">
                  <c:v>44151</c:v>
                </c:pt>
                <c:pt idx="988">
                  <c:v>44152</c:v>
                </c:pt>
                <c:pt idx="989">
                  <c:v>44153</c:v>
                </c:pt>
                <c:pt idx="990">
                  <c:v>44154</c:v>
                </c:pt>
                <c:pt idx="991">
                  <c:v>44155</c:v>
                </c:pt>
                <c:pt idx="992">
                  <c:v>44158</c:v>
                </c:pt>
                <c:pt idx="993">
                  <c:v>44159</c:v>
                </c:pt>
                <c:pt idx="994">
                  <c:v>44160</c:v>
                </c:pt>
                <c:pt idx="995">
                  <c:v>44161</c:v>
                </c:pt>
                <c:pt idx="996">
                  <c:v>44162</c:v>
                </c:pt>
                <c:pt idx="997">
                  <c:v>44165</c:v>
                </c:pt>
                <c:pt idx="998">
                  <c:v>44166</c:v>
                </c:pt>
                <c:pt idx="999">
                  <c:v>44167</c:v>
                </c:pt>
                <c:pt idx="1000">
                  <c:v>44168</c:v>
                </c:pt>
                <c:pt idx="1001">
                  <c:v>44169</c:v>
                </c:pt>
                <c:pt idx="1002">
                  <c:v>44172</c:v>
                </c:pt>
                <c:pt idx="1003">
                  <c:v>44173</c:v>
                </c:pt>
                <c:pt idx="1004">
                  <c:v>44174</c:v>
                </c:pt>
                <c:pt idx="1005">
                  <c:v>44175</c:v>
                </c:pt>
                <c:pt idx="1006">
                  <c:v>44176</c:v>
                </c:pt>
                <c:pt idx="1007">
                  <c:v>44179</c:v>
                </c:pt>
                <c:pt idx="1008">
                  <c:v>44180</c:v>
                </c:pt>
                <c:pt idx="1009">
                  <c:v>44181</c:v>
                </c:pt>
                <c:pt idx="1010">
                  <c:v>44182</c:v>
                </c:pt>
                <c:pt idx="1011">
                  <c:v>44183</c:v>
                </c:pt>
                <c:pt idx="1012">
                  <c:v>44186</c:v>
                </c:pt>
                <c:pt idx="1013">
                  <c:v>44187</c:v>
                </c:pt>
                <c:pt idx="1014">
                  <c:v>44188</c:v>
                </c:pt>
                <c:pt idx="1015">
                  <c:v>44189</c:v>
                </c:pt>
                <c:pt idx="1016">
                  <c:v>44190</c:v>
                </c:pt>
                <c:pt idx="1017">
                  <c:v>44193</c:v>
                </c:pt>
                <c:pt idx="1018">
                  <c:v>44194</c:v>
                </c:pt>
                <c:pt idx="1019">
                  <c:v>44195</c:v>
                </c:pt>
                <c:pt idx="1020">
                  <c:v>44196</c:v>
                </c:pt>
                <c:pt idx="1021">
                  <c:v>44200</c:v>
                </c:pt>
                <c:pt idx="1022">
                  <c:v>44201</c:v>
                </c:pt>
                <c:pt idx="1023">
                  <c:v>44202</c:v>
                </c:pt>
                <c:pt idx="1024">
                  <c:v>44203</c:v>
                </c:pt>
                <c:pt idx="1025">
                  <c:v>44204</c:v>
                </c:pt>
                <c:pt idx="1026">
                  <c:v>44207</c:v>
                </c:pt>
                <c:pt idx="1027">
                  <c:v>44208</c:v>
                </c:pt>
                <c:pt idx="1028">
                  <c:v>44209</c:v>
                </c:pt>
                <c:pt idx="1029">
                  <c:v>44210</c:v>
                </c:pt>
                <c:pt idx="1030">
                  <c:v>44211</c:v>
                </c:pt>
                <c:pt idx="1031">
                  <c:v>44214</c:v>
                </c:pt>
                <c:pt idx="1032">
                  <c:v>44215</c:v>
                </c:pt>
                <c:pt idx="1033">
                  <c:v>44216</c:v>
                </c:pt>
                <c:pt idx="1034">
                  <c:v>44217</c:v>
                </c:pt>
                <c:pt idx="1035">
                  <c:v>44218</c:v>
                </c:pt>
                <c:pt idx="1036">
                  <c:v>44221</c:v>
                </c:pt>
                <c:pt idx="1037">
                  <c:v>44222</c:v>
                </c:pt>
                <c:pt idx="1038">
                  <c:v>44223</c:v>
                </c:pt>
                <c:pt idx="1039">
                  <c:v>44224</c:v>
                </c:pt>
                <c:pt idx="1040">
                  <c:v>44225</c:v>
                </c:pt>
                <c:pt idx="1041">
                  <c:v>44228</c:v>
                </c:pt>
                <c:pt idx="1042">
                  <c:v>44229</c:v>
                </c:pt>
                <c:pt idx="1043">
                  <c:v>44230</c:v>
                </c:pt>
                <c:pt idx="1044">
                  <c:v>44231</c:v>
                </c:pt>
                <c:pt idx="1045">
                  <c:v>44232</c:v>
                </c:pt>
                <c:pt idx="1046">
                  <c:v>44235</c:v>
                </c:pt>
                <c:pt idx="1047">
                  <c:v>44236</c:v>
                </c:pt>
                <c:pt idx="1048">
                  <c:v>44237</c:v>
                </c:pt>
                <c:pt idx="1049">
                  <c:v>44238</c:v>
                </c:pt>
                <c:pt idx="1050">
                  <c:v>44239</c:v>
                </c:pt>
                <c:pt idx="1051">
                  <c:v>44242</c:v>
                </c:pt>
                <c:pt idx="1052">
                  <c:v>44243</c:v>
                </c:pt>
                <c:pt idx="1053">
                  <c:v>44244</c:v>
                </c:pt>
                <c:pt idx="1054">
                  <c:v>44245</c:v>
                </c:pt>
                <c:pt idx="1055">
                  <c:v>44246</c:v>
                </c:pt>
                <c:pt idx="1056">
                  <c:v>44249</c:v>
                </c:pt>
                <c:pt idx="1057">
                  <c:v>44250</c:v>
                </c:pt>
                <c:pt idx="1058">
                  <c:v>44251</c:v>
                </c:pt>
                <c:pt idx="1059">
                  <c:v>44252</c:v>
                </c:pt>
                <c:pt idx="1060">
                  <c:v>44253</c:v>
                </c:pt>
                <c:pt idx="1061">
                  <c:v>44256</c:v>
                </c:pt>
                <c:pt idx="1062">
                  <c:v>44257</c:v>
                </c:pt>
                <c:pt idx="1063">
                  <c:v>44258</c:v>
                </c:pt>
                <c:pt idx="1064">
                  <c:v>44259</c:v>
                </c:pt>
                <c:pt idx="1065">
                  <c:v>44260</c:v>
                </c:pt>
                <c:pt idx="1066">
                  <c:v>44263</c:v>
                </c:pt>
                <c:pt idx="1067">
                  <c:v>44264</c:v>
                </c:pt>
                <c:pt idx="1068">
                  <c:v>44265</c:v>
                </c:pt>
                <c:pt idx="1069">
                  <c:v>44266</c:v>
                </c:pt>
                <c:pt idx="1070">
                  <c:v>44267</c:v>
                </c:pt>
                <c:pt idx="1071">
                  <c:v>44270</c:v>
                </c:pt>
                <c:pt idx="1072">
                  <c:v>44271</c:v>
                </c:pt>
                <c:pt idx="1073">
                  <c:v>44272</c:v>
                </c:pt>
                <c:pt idx="1074">
                  <c:v>44273</c:v>
                </c:pt>
                <c:pt idx="1075">
                  <c:v>44274</c:v>
                </c:pt>
                <c:pt idx="1076">
                  <c:v>44277</c:v>
                </c:pt>
                <c:pt idx="1077">
                  <c:v>44278</c:v>
                </c:pt>
                <c:pt idx="1078">
                  <c:v>44279</c:v>
                </c:pt>
                <c:pt idx="1079">
                  <c:v>44280</c:v>
                </c:pt>
                <c:pt idx="1080">
                  <c:v>44281</c:v>
                </c:pt>
                <c:pt idx="1081">
                  <c:v>44284</c:v>
                </c:pt>
                <c:pt idx="1082">
                  <c:v>44285</c:v>
                </c:pt>
                <c:pt idx="1083">
                  <c:v>44286</c:v>
                </c:pt>
                <c:pt idx="1084">
                  <c:v>44287</c:v>
                </c:pt>
                <c:pt idx="1085">
                  <c:v>44288</c:v>
                </c:pt>
                <c:pt idx="1086">
                  <c:v>44291</c:v>
                </c:pt>
                <c:pt idx="1087">
                  <c:v>44292</c:v>
                </c:pt>
                <c:pt idx="1088">
                  <c:v>44293</c:v>
                </c:pt>
                <c:pt idx="1089">
                  <c:v>44294</c:v>
                </c:pt>
                <c:pt idx="1090">
                  <c:v>44295</c:v>
                </c:pt>
                <c:pt idx="1091">
                  <c:v>44298</c:v>
                </c:pt>
                <c:pt idx="1092">
                  <c:v>44299</c:v>
                </c:pt>
                <c:pt idx="1093">
                  <c:v>44300</c:v>
                </c:pt>
                <c:pt idx="1094">
                  <c:v>44301</c:v>
                </c:pt>
                <c:pt idx="1095">
                  <c:v>44302</c:v>
                </c:pt>
                <c:pt idx="1096">
                  <c:v>44305</c:v>
                </c:pt>
                <c:pt idx="1097">
                  <c:v>44306</c:v>
                </c:pt>
                <c:pt idx="1098">
                  <c:v>44307</c:v>
                </c:pt>
                <c:pt idx="1099">
                  <c:v>44308</c:v>
                </c:pt>
                <c:pt idx="1100">
                  <c:v>44309</c:v>
                </c:pt>
                <c:pt idx="1101">
                  <c:v>44312</c:v>
                </c:pt>
                <c:pt idx="1102">
                  <c:v>44313</c:v>
                </c:pt>
                <c:pt idx="1103">
                  <c:v>44314</c:v>
                </c:pt>
                <c:pt idx="1104">
                  <c:v>44315</c:v>
                </c:pt>
                <c:pt idx="1105">
                  <c:v>44316</c:v>
                </c:pt>
                <c:pt idx="1106">
                  <c:v>44319</c:v>
                </c:pt>
                <c:pt idx="1107">
                  <c:v>44320</c:v>
                </c:pt>
                <c:pt idx="1108">
                  <c:v>44321</c:v>
                </c:pt>
                <c:pt idx="1109">
                  <c:v>44322</c:v>
                </c:pt>
                <c:pt idx="1110">
                  <c:v>44323</c:v>
                </c:pt>
                <c:pt idx="1111">
                  <c:v>44326</c:v>
                </c:pt>
                <c:pt idx="1112">
                  <c:v>44327</c:v>
                </c:pt>
                <c:pt idx="1113">
                  <c:v>44328</c:v>
                </c:pt>
                <c:pt idx="1114">
                  <c:v>44329</c:v>
                </c:pt>
                <c:pt idx="1115">
                  <c:v>44330</c:v>
                </c:pt>
                <c:pt idx="1116">
                  <c:v>44333</c:v>
                </c:pt>
                <c:pt idx="1117">
                  <c:v>44334</c:v>
                </c:pt>
                <c:pt idx="1118">
                  <c:v>44335</c:v>
                </c:pt>
                <c:pt idx="1119">
                  <c:v>44336</c:v>
                </c:pt>
                <c:pt idx="1120">
                  <c:v>44337</c:v>
                </c:pt>
                <c:pt idx="1121">
                  <c:v>44340</c:v>
                </c:pt>
                <c:pt idx="1122">
                  <c:v>44341</c:v>
                </c:pt>
                <c:pt idx="1123">
                  <c:v>44342</c:v>
                </c:pt>
                <c:pt idx="1124">
                  <c:v>44343</c:v>
                </c:pt>
                <c:pt idx="1125">
                  <c:v>44344</c:v>
                </c:pt>
                <c:pt idx="1126">
                  <c:v>44347</c:v>
                </c:pt>
                <c:pt idx="1127">
                  <c:v>44348</c:v>
                </c:pt>
                <c:pt idx="1128">
                  <c:v>44349</c:v>
                </c:pt>
                <c:pt idx="1129">
                  <c:v>44350</c:v>
                </c:pt>
                <c:pt idx="1130">
                  <c:v>44351</c:v>
                </c:pt>
                <c:pt idx="1131">
                  <c:v>44354</c:v>
                </c:pt>
                <c:pt idx="1132">
                  <c:v>44355</c:v>
                </c:pt>
                <c:pt idx="1133">
                  <c:v>44356</c:v>
                </c:pt>
                <c:pt idx="1134">
                  <c:v>44357</c:v>
                </c:pt>
                <c:pt idx="1135">
                  <c:v>44358</c:v>
                </c:pt>
                <c:pt idx="1136">
                  <c:v>44361</c:v>
                </c:pt>
                <c:pt idx="1137">
                  <c:v>44362</c:v>
                </c:pt>
                <c:pt idx="1138">
                  <c:v>44363</c:v>
                </c:pt>
                <c:pt idx="1139">
                  <c:v>44364</c:v>
                </c:pt>
                <c:pt idx="1140">
                  <c:v>44365</c:v>
                </c:pt>
                <c:pt idx="1141">
                  <c:v>44368</c:v>
                </c:pt>
                <c:pt idx="1142">
                  <c:v>44369</c:v>
                </c:pt>
                <c:pt idx="1143">
                  <c:v>44370</c:v>
                </c:pt>
                <c:pt idx="1144">
                  <c:v>44371</c:v>
                </c:pt>
                <c:pt idx="1145">
                  <c:v>44372</c:v>
                </c:pt>
                <c:pt idx="1146">
                  <c:v>44375</c:v>
                </c:pt>
                <c:pt idx="1147">
                  <c:v>44376</c:v>
                </c:pt>
                <c:pt idx="1148">
                  <c:v>44377</c:v>
                </c:pt>
                <c:pt idx="1149">
                  <c:v>44378</c:v>
                </c:pt>
                <c:pt idx="1150">
                  <c:v>44379</c:v>
                </c:pt>
                <c:pt idx="1151">
                  <c:v>44382</c:v>
                </c:pt>
                <c:pt idx="1152">
                  <c:v>44383</c:v>
                </c:pt>
                <c:pt idx="1153">
                  <c:v>44384</c:v>
                </c:pt>
                <c:pt idx="1154">
                  <c:v>44385</c:v>
                </c:pt>
                <c:pt idx="1155">
                  <c:v>44386</c:v>
                </c:pt>
                <c:pt idx="1156">
                  <c:v>44389</c:v>
                </c:pt>
                <c:pt idx="1157">
                  <c:v>44390</c:v>
                </c:pt>
                <c:pt idx="1158">
                  <c:v>44391</c:v>
                </c:pt>
                <c:pt idx="1159">
                  <c:v>44392</c:v>
                </c:pt>
                <c:pt idx="1160">
                  <c:v>44393</c:v>
                </c:pt>
                <c:pt idx="1161">
                  <c:v>44396</c:v>
                </c:pt>
                <c:pt idx="1162">
                  <c:v>44397</c:v>
                </c:pt>
                <c:pt idx="1163">
                  <c:v>44398</c:v>
                </c:pt>
                <c:pt idx="1164">
                  <c:v>44399</c:v>
                </c:pt>
                <c:pt idx="1165">
                  <c:v>44400</c:v>
                </c:pt>
                <c:pt idx="1166">
                  <c:v>44403</c:v>
                </c:pt>
                <c:pt idx="1167">
                  <c:v>44404</c:v>
                </c:pt>
                <c:pt idx="1168">
                  <c:v>44405</c:v>
                </c:pt>
                <c:pt idx="1169">
                  <c:v>44406</c:v>
                </c:pt>
                <c:pt idx="1170">
                  <c:v>44407</c:v>
                </c:pt>
                <c:pt idx="1171">
                  <c:v>44410</c:v>
                </c:pt>
                <c:pt idx="1172">
                  <c:v>44411</c:v>
                </c:pt>
                <c:pt idx="1173">
                  <c:v>44412</c:v>
                </c:pt>
                <c:pt idx="1174">
                  <c:v>44413</c:v>
                </c:pt>
                <c:pt idx="1175">
                  <c:v>44414</c:v>
                </c:pt>
                <c:pt idx="1176">
                  <c:v>44417</c:v>
                </c:pt>
                <c:pt idx="1177">
                  <c:v>44418</c:v>
                </c:pt>
                <c:pt idx="1178">
                  <c:v>44419</c:v>
                </c:pt>
                <c:pt idx="1179">
                  <c:v>44420</c:v>
                </c:pt>
                <c:pt idx="1180">
                  <c:v>44421</c:v>
                </c:pt>
                <c:pt idx="1181">
                  <c:v>44424</c:v>
                </c:pt>
                <c:pt idx="1182">
                  <c:v>44425</c:v>
                </c:pt>
                <c:pt idx="1183">
                  <c:v>44426</c:v>
                </c:pt>
                <c:pt idx="1184">
                  <c:v>44427</c:v>
                </c:pt>
                <c:pt idx="1185">
                  <c:v>44428</c:v>
                </c:pt>
                <c:pt idx="1186">
                  <c:v>44431</c:v>
                </c:pt>
                <c:pt idx="1187">
                  <c:v>44432</c:v>
                </c:pt>
                <c:pt idx="1188">
                  <c:v>44433</c:v>
                </c:pt>
                <c:pt idx="1189">
                  <c:v>44434</c:v>
                </c:pt>
                <c:pt idx="1190">
                  <c:v>44435</c:v>
                </c:pt>
                <c:pt idx="1191">
                  <c:v>44439</c:v>
                </c:pt>
                <c:pt idx="1192">
                  <c:v>44440</c:v>
                </c:pt>
                <c:pt idx="1193">
                  <c:v>44441</c:v>
                </c:pt>
                <c:pt idx="1194">
                  <c:v>44442</c:v>
                </c:pt>
                <c:pt idx="1195">
                  <c:v>44445</c:v>
                </c:pt>
                <c:pt idx="1196">
                  <c:v>44446</c:v>
                </c:pt>
                <c:pt idx="1197">
                  <c:v>44447</c:v>
                </c:pt>
                <c:pt idx="1198">
                  <c:v>44448</c:v>
                </c:pt>
                <c:pt idx="1199">
                  <c:v>44449</c:v>
                </c:pt>
                <c:pt idx="1200">
                  <c:v>44452</c:v>
                </c:pt>
                <c:pt idx="1201">
                  <c:v>44453</c:v>
                </c:pt>
                <c:pt idx="1202">
                  <c:v>44454</c:v>
                </c:pt>
                <c:pt idx="1203">
                  <c:v>44455</c:v>
                </c:pt>
                <c:pt idx="1204">
                  <c:v>44456</c:v>
                </c:pt>
                <c:pt idx="1205">
                  <c:v>44459</c:v>
                </c:pt>
                <c:pt idx="1206">
                  <c:v>44460</c:v>
                </c:pt>
                <c:pt idx="1207">
                  <c:v>44461</c:v>
                </c:pt>
                <c:pt idx="1208">
                  <c:v>44462</c:v>
                </c:pt>
                <c:pt idx="1209">
                  <c:v>44463</c:v>
                </c:pt>
                <c:pt idx="1210">
                  <c:v>44466</c:v>
                </c:pt>
                <c:pt idx="1211">
                  <c:v>44467</c:v>
                </c:pt>
                <c:pt idx="1212">
                  <c:v>44468</c:v>
                </c:pt>
                <c:pt idx="1213">
                  <c:v>44469</c:v>
                </c:pt>
                <c:pt idx="1214">
                  <c:v>44470</c:v>
                </c:pt>
                <c:pt idx="1215">
                  <c:v>44473</c:v>
                </c:pt>
                <c:pt idx="1216">
                  <c:v>44474</c:v>
                </c:pt>
                <c:pt idx="1217">
                  <c:v>44475</c:v>
                </c:pt>
                <c:pt idx="1218">
                  <c:v>44476</c:v>
                </c:pt>
                <c:pt idx="1219">
                  <c:v>44477</c:v>
                </c:pt>
                <c:pt idx="1220">
                  <c:v>44480</c:v>
                </c:pt>
                <c:pt idx="1221">
                  <c:v>44481</c:v>
                </c:pt>
                <c:pt idx="1222">
                  <c:v>44482</c:v>
                </c:pt>
                <c:pt idx="1223">
                  <c:v>44483</c:v>
                </c:pt>
                <c:pt idx="1224">
                  <c:v>44484</c:v>
                </c:pt>
                <c:pt idx="1225">
                  <c:v>44487</c:v>
                </c:pt>
                <c:pt idx="1226">
                  <c:v>44488</c:v>
                </c:pt>
                <c:pt idx="1227">
                  <c:v>44489</c:v>
                </c:pt>
                <c:pt idx="1228">
                  <c:v>44490</c:v>
                </c:pt>
                <c:pt idx="1229">
                  <c:v>44491</c:v>
                </c:pt>
                <c:pt idx="1230">
                  <c:v>44494</c:v>
                </c:pt>
                <c:pt idx="1231">
                  <c:v>44495</c:v>
                </c:pt>
                <c:pt idx="1232">
                  <c:v>44496</c:v>
                </c:pt>
                <c:pt idx="1233">
                  <c:v>44497</c:v>
                </c:pt>
                <c:pt idx="1234">
                  <c:v>44498</c:v>
                </c:pt>
                <c:pt idx="1235">
                  <c:v>44501</c:v>
                </c:pt>
                <c:pt idx="1236">
                  <c:v>44502</c:v>
                </c:pt>
                <c:pt idx="1237">
                  <c:v>44503</c:v>
                </c:pt>
                <c:pt idx="1238">
                  <c:v>44504</c:v>
                </c:pt>
                <c:pt idx="1239">
                  <c:v>44505</c:v>
                </c:pt>
                <c:pt idx="1240">
                  <c:v>44508</c:v>
                </c:pt>
                <c:pt idx="1241">
                  <c:v>44509</c:v>
                </c:pt>
                <c:pt idx="1242">
                  <c:v>44510</c:v>
                </c:pt>
                <c:pt idx="1243">
                  <c:v>44511</c:v>
                </c:pt>
                <c:pt idx="1244">
                  <c:v>44512</c:v>
                </c:pt>
                <c:pt idx="1245">
                  <c:v>44515</c:v>
                </c:pt>
                <c:pt idx="1246">
                  <c:v>44516</c:v>
                </c:pt>
                <c:pt idx="1247">
                  <c:v>44517</c:v>
                </c:pt>
                <c:pt idx="1248">
                  <c:v>44518</c:v>
                </c:pt>
                <c:pt idx="1249">
                  <c:v>44519</c:v>
                </c:pt>
                <c:pt idx="1250">
                  <c:v>44522</c:v>
                </c:pt>
                <c:pt idx="1251">
                  <c:v>44523</c:v>
                </c:pt>
                <c:pt idx="1252">
                  <c:v>44524</c:v>
                </c:pt>
                <c:pt idx="1253">
                  <c:v>44525</c:v>
                </c:pt>
                <c:pt idx="1254">
                  <c:v>44526</c:v>
                </c:pt>
                <c:pt idx="1255">
                  <c:v>44529</c:v>
                </c:pt>
                <c:pt idx="1256">
                  <c:v>44530</c:v>
                </c:pt>
                <c:pt idx="1257">
                  <c:v>44531</c:v>
                </c:pt>
                <c:pt idx="1258">
                  <c:v>44532</c:v>
                </c:pt>
                <c:pt idx="1259">
                  <c:v>44533</c:v>
                </c:pt>
                <c:pt idx="1260">
                  <c:v>44536</c:v>
                </c:pt>
                <c:pt idx="1261">
                  <c:v>44537</c:v>
                </c:pt>
                <c:pt idx="1262">
                  <c:v>44538</c:v>
                </c:pt>
                <c:pt idx="1263">
                  <c:v>44539</c:v>
                </c:pt>
                <c:pt idx="1264">
                  <c:v>44540</c:v>
                </c:pt>
                <c:pt idx="1265">
                  <c:v>44543</c:v>
                </c:pt>
                <c:pt idx="1266">
                  <c:v>44544</c:v>
                </c:pt>
                <c:pt idx="1267">
                  <c:v>44545</c:v>
                </c:pt>
                <c:pt idx="1268">
                  <c:v>44546</c:v>
                </c:pt>
                <c:pt idx="1269">
                  <c:v>44547</c:v>
                </c:pt>
                <c:pt idx="1270">
                  <c:v>44550</c:v>
                </c:pt>
                <c:pt idx="1271">
                  <c:v>44551</c:v>
                </c:pt>
                <c:pt idx="1272">
                  <c:v>44552</c:v>
                </c:pt>
                <c:pt idx="1273">
                  <c:v>44553</c:v>
                </c:pt>
                <c:pt idx="1274">
                  <c:v>44554</c:v>
                </c:pt>
                <c:pt idx="1275">
                  <c:v>44557</c:v>
                </c:pt>
                <c:pt idx="1276">
                  <c:v>44558</c:v>
                </c:pt>
                <c:pt idx="1277">
                  <c:v>44559</c:v>
                </c:pt>
                <c:pt idx="1278">
                  <c:v>44560</c:v>
                </c:pt>
                <c:pt idx="1279">
                  <c:v>44561</c:v>
                </c:pt>
                <c:pt idx="1280">
                  <c:v>44564</c:v>
                </c:pt>
                <c:pt idx="1281">
                  <c:v>44565</c:v>
                </c:pt>
                <c:pt idx="1282">
                  <c:v>44566</c:v>
                </c:pt>
                <c:pt idx="1283">
                  <c:v>44567</c:v>
                </c:pt>
                <c:pt idx="1284">
                  <c:v>44568</c:v>
                </c:pt>
                <c:pt idx="1285">
                  <c:v>44571</c:v>
                </c:pt>
                <c:pt idx="1286">
                  <c:v>44572</c:v>
                </c:pt>
                <c:pt idx="1287">
                  <c:v>44573</c:v>
                </c:pt>
                <c:pt idx="1288">
                  <c:v>44574</c:v>
                </c:pt>
                <c:pt idx="1289">
                  <c:v>44575</c:v>
                </c:pt>
                <c:pt idx="1290">
                  <c:v>44578</c:v>
                </c:pt>
                <c:pt idx="1291">
                  <c:v>44579</c:v>
                </c:pt>
                <c:pt idx="1292">
                  <c:v>44580</c:v>
                </c:pt>
                <c:pt idx="1293">
                  <c:v>44581</c:v>
                </c:pt>
                <c:pt idx="1294">
                  <c:v>44582</c:v>
                </c:pt>
                <c:pt idx="1295">
                  <c:v>44585</c:v>
                </c:pt>
                <c:pt idx="1296">
                  <c:v>44586</c:v>
                </c:pt>
                <c:pt idx="1297">
                  <c:v>44587</c:v>
                </c:pt>
                <c:pt idx="1298">
                  <c:v>44588</c:v>
                </c:pt>
                <c:pt idx="1299">
                  <c:v>44589</c:v>
                </c:pt>
                <c:pt idx="1300">
                  <c:v>44592</c:v>
                </c:pt>
                <c:pt idx="1301">
                  <c:v>44593</c:v>
                </c:pt>
                <c:pt idx="1302">
                  <c:v>44594</c:v>
                </c:pt>
                <c:pt idx="1303">
                  <c:v>44595</c:v>
                </c:pt>
                <c:pt idx="1304">
                  <c:v>44596</c:v>
                </c:pt>
                <c:pt idx="1305">
                  <c:v>44599</c:v>
                </c:pt>
                <c:pt idx="1306">
                  <c:v>44600</c:v>
                </c:pt>
                <c:pt idx="1307">
                  <c:v>44601</c:v>
                </c:pt>
                <c:pt idx="1308">
                  <c:v>44602</c:v>
                </c:pt>
                <c:pt idx="1309">
                  <c:v>44603</c:v>
                </c:pt>
                <c:pt idx="1310">
                  <c:v>44606</c:v>
                </c:pt>
                <c:pt idx="1311">
                  <c:v>44607</c:v>
                </c:pt>
                <c:pt idx="1312">
                  <c:v>44608</c:v>
                </c:pt>
                <c:pt idx="1313">
                  <c:v>44609</c:v>
                </c:pt>
                <c:pt idx="1314">
                  <c:v>44610</c:v>
                </c:pt>
                <c:pt idx="1315">
                  <c:v>44613</c:v>
                </c:pt>
                <c:pt idx="1316">
                  <c:v>44614</c:v>
                </c:pt>
                <c:pt idx="1317">
                  <c:v>44615</c:v>
                </c:pt>
                <c:pt idx="1318">
                  <c:v>44616</c:v>
                </c:pt>
                <c:pt idx="1319">
                  <c:v>44617</c:v>
                </c:pt>
                <c:pt idx="1320">
                  <c:v>44620</c:v>
                </c:pt>
                <c:pt idx="1321">
                  <c:v>44621</c:v>
                </c:pt>
                <c:pt idx="1322">
                  <c:v>44622</c:v>
                </c:pt>
                <c:pt idx="1323">
                  <c:v>44623</c:v>
                </c:pt>
                <c:pt idx="1324">
                  <c:v>44624</c:v>
                </c:pt>
                <c:pt idx="1325">
                  <c:v>44627</c:v>
                </c:pt>
                <c:pt idx="1326">
                  <c:v>44628</c:v>
                </c:pt>
                <c:pt idx="1327">
                  <c:v>44629</c:v>
                </c:pt>
                <c:pt idx="1328">
                  <c:v>44630</c:v>
                </c:pt>
                <c:pt idx="1329">
                  <c:v>44631</c:v>
                </c:pt>
                <c:pt idx="1330">
                  <c:v>44634</c:v>
                </c:pt>
                <c:pt idx="1331">
                  <c:v>44635</c:v>
                </c:pt>
                <c:pt idx="1332">
                  <c:v>44636</c:v>
                </c:pt>
                <c:pt idx="1333">
                  <c:v>44637</c:v>
                </c:pt>
                <c:pt idx="1334">
                  <c:v>44638</c:v>
                </c:pt>
                <c:pt idx="1335">
                  <c:v>44641</c:v>
                </c:pt>
                <c:pt idx="1336">
                  <c:v>44642</c:v>
                </c:pt>
                <c:pt idx="1337">
                  <c:v>44643</c:v>
                </c:pt>
                <c:pt idx="1338">
                  <c:v>44644</c:v>
                </c:pt>
                <c:pt idx="1339">
                  <c:v>44645</c:v>
                </c:pt>
                <c:pt idx="1340">
                  <c:v>44648</c:v>
                </c:pt>
                <c:pt idx="1341">
                  <c:v>44649</c:v>
                </c:pt>
                <c:pt idx="1342">
                  <c:v>44650</c:v>
                </c:pt>
                <c:pt idx="1343">
                  <c:v>44651</c:v>
                </c:pt>
                <c:pt idx="1344">
                  <c:v>44652</c:v>
                </c:pt>
                <c:pt idx="1345">
                  <c:v>44655</c:v>
                </c:pt>
                <c:pt idx="1346">
                  <c:v>44656</c:v>
                </c:pt>
                <c:pt idx="1347">
                  <c:v>44657</c:v>
                </c:pt>
                <c:pt idx="1348">
                  <c:v>44658</c:v>
                </c:pt>
                <c:pt idx="1349">
                  <c:v>44659</c:v>
                </c:pt>
                <c:pt idx="1350">
                  <c:v>44662</c:v>
                </c:pt>
                <c:pt idx="1351">
                  <c:v>44663</c:v>
                </c:pt>
                <c:pt idx="1352">
                  <c:v>44664</c:v>
                </c:pt>
                <c:pt idx="1353">
                  <c:v>44665</c:v>
                </c:pt>
                <c:pt idx="1354">
                  <c:v>44670</c:v>
                </c:pt>
                <c:pt idx="1355">
                  <c:v>44671</c:v>
                </c:pt>
                <c:pt idx="1356">
                  <c:v>44672</c:v>
                </c:pt>
                <c:pt idx="1357">
                  <c:v>44673</c:v>
                </c:pt>
                <c:pt idx="1358">
                  <c:v>44676</c:v>
                </c:pt>
                <c:pt idx="1359">
                  <c:v>44677</c:v>
                </c:pt>
                <c:pt idx="1360">
                  <c:v>44678</c:v>
                </c:pt>
                <c:pt idx="1361">
                  <c:v>44679</c:v>
                </c:pt>
                <c:pt idx="1362">
                  <c:v>44680</c:v>
                </c:pt>
                <c:pt idx="1363">
                  <c:v>44684</c:v>
                </c:pt>
                <c:pt idx="1364">
                  <c:v>44685</c:v>
                </c:pt>
                <c:pt idx="1365">
                  <c:v>44686</c:v>
                </c:pt>
                <c:pt idx="1366">
                  <c:v>44687</c:v>
                </c:pt>
                <c:pt idx="1367">
                  <c:v>44690</c:v>
                </c:pt>
                <c:pt idx="1368">
                  <c:v>44691</c:v>
                </c:pt>
                <c:pt idx="1369">
                  <c:v>44692</c:v>
                </c:pt>
                <c:pt idx="1370">
                  <c:v>44693</c:v>
                </c:pt>
                <c:pt idx="1371">
                  <c:v>44694</c:v>
                </c:pt>
                <c:pt idx="1372">
                  <c:v>44697</c:v>
                </c:pt>
                <c:pt idx="1373">
                  <c:v>44698</c:v>
                </c:pt>
                <c:pt idx="1374">
                  <c:v>44699</c:v>
                </c:pt>
                <c:pt idx="1375">
                  <c:v>44700</c:v>
                </c:pt>
                <c:pt idx="1376">
                  <c:v>44701</c:v>
                </c:pt>
                <c:pt idx="1377">
                  <c:v>44704</c:v>
                </c:pt>
                <c:pt idx="1378">
                  <c:v>44705</c:v>
                </c:pt>
                <c:pt idx="1379">
                  <c:v>44706</c:v>
                </c:pt>
                <c:pt idx="1380">
                  <c:v>44707</c:v>
                </c:pt>
                <c:pt idx="1381">
                  <c:v>44708</c:v>
                </c:pt>
                <c:pt idx="1382">
                  <c:v>44711</c:v>
                </c:pt>
                <c:pt idx="1383">
                  <c:v>44712</c:v>
                </c:pt>
                <c:pt idx="1384">
                  <c:v>44713</c:v>
                </c:pt>
                <c:pt idx="1385">
                  <c:v>44718</c:v>
                </c:pt>
                <c:pt idx="1386">
                  <c:v>44719</c:v>
                </c:pt>
                <c:pt idx="1387">
                  <c:v>44720</c:v>
                </c:pt>
                <c:pt idx="1388">
                  <c:v>44721</c:v>
                </c:pt>
                <c:pt idx="1389">
                  <c:v>44722</c:v>
                </c:pt>
                <c:pt idx="1390">
                  <c:v>44725</c:v>
                </c:pt>
                <c:pt idx="1391">
                  <c:v>44726</c:v>
                </c:pt>
                <c:pt idx="1392">
                  <c:v>44727</c:v>
                </c:pt>
                <c:pt idx="1393">
                  <c:v>44728</c:v>
                </c:pt>
                <c:pt idx="1394">
                  <c:v>44729</c:v>
                </c:pt>
                <c:pt idx="1395">
                  <c:v>44732</c:v>
                </c:pt>
                <c:pt idx="1396">
                  <c:v>44733</c:v>
                </c:pt>
                <c:pt idx="1397">
                  <c:v>44734</c:v>
                </c:pt>
                <c:pt idx="1398">
                  <c:v>44735</c:v>
                </c:pt>
                <c:pt idx="1399">
                  <c:v>44736</c:v>
                </c:pt>
                <c:pt idx="1400">
                  <c:v>44739</c:v>
                </c:pt>
                <c:pt idx="1401">
                  <c:v>44740</c:v>
                </c:pt>
                <c:pt idx="1402">
                  <c:v>44741</c:v>
                </c:pt>
                <c:pt idx="1403">
                  <c:v>44742</c:v>
                </c:pt>
                <c:pt idx="1404">
                  <c:v>44743</c:v>
                </c:pt>
                <c:pt idx="1405">
                  <c:v>44746</c:v>
                </c:pt>
                <c:pt idx="1406">
                  <c:v>44747</c:v>
                </c:pt>
                <c:pt idx="1407">
                  <c:v>44748</c:v>
                </c:pt>
                <c:pt idx="1408">
                  <c:v>44749</c:v>
                </c:pt>
                <c:pt idx="1409">
                  <c:v>44750</c:v>
                </c:pt>
                <c:pt idx="1410">
                  <c:v>44753</c:v>
                </c:pt>
                <c:pt idx="1411">
                  <c:v>44754</c:v>
                </c:pt>
                <c:pt idx="1412">
                  <c:v>44755</c:v>
                </c:pt>
                <c:pt idx="1413">
                  <c:v>44756</c:v>
                </c:pt>
                <c:pt idx="1414">
                  <c:v>44757</c:v>
                </c:pt>
                <c:pt idx="1415">
                  <c:v>44760</c:v>
                </c:pt>
                <c:pt idx="1416">
                  <c:v>44761</c:v>
                </c:pt>
                <c:pt idx="1417">
                  <c:v>44762</c:v>
                </c:pt>
                <c:pt idx="1418">
                  <c:v>44763</c:v>
                </c:pt>
                <c:pt idx="1419">
                  <c:v>44764</c:v>
                </c:pt>
                <c:pt idx="1420">
                  <c:v>44767</c:v>
                </c:pt>
                <c:pt idx="1421">
                  <c:v>44768</c:v>
                </c:pt>
                <c:pt idx="1422">
                  <c:v>44769</c:v>
                </c:pt>
                <c:pt idx="1423">
                  <c:v>44770</c:v>
                </c:pt>
                <c:pt idx="1424">
                  <c:v>44771</c:v>
                </c:pt>
                <c:pt idx="1425">
                  <c:v>44774</c:v>
                </c:pt>
                <c:pt idx="1426">
                  <c:v>44775</c:v>
                </c:pt>
                <c:pt idx="1427">
                  <c:v>44776</c:v>
                </c:pt>
                <c:pt idx="1428">
                  <c:v>44777</c:v>
                </c:pt>
                <c:pt idx="1429">
                  <c:v>44778</c:v>
                </c:pt>
                <c:pt idx="1430">
                  <c:v>44781</c:v>
                </c:pt>
                <c:pt idx="1431">
                  <c:v>44782</c:v>
                </c:pt>
                <c:pt idx="1432">
                  <c:v>44783</c:v>
                </c:pt>
                <c:pt idx="1433">
                  <c:v>44784</c:v>
                </c:pt>
                <c:pt idx="1434">
                  <c:v>44785</c:v>
                </c:pt>
                <c:pt idx="1435">
                  <c:v>44788</c:v>
                </c:pt>
                <c:pt idx="1436">
                  <c:v>44789</c:v>
                </c:pt>
                <c:pt idx="1437">
                  <c:v>44790</c:v>
                </c:pt>
                <c:pt idx="1438">
                  <c:v>44791</c:v>
                </c:pt>
                <c:pt idx="1439">
                  <c:v>44792</c:v>
                </c:pt>
                <c:pt idx="1440">
                  <c:v>44795</c:v>
                </c:pt>
                <c:pt idx="1441">
                  <c:v>44796</c:v>
                </c:pt>
                <c:pt idx="1442">
                  <c:v>44797</c:v>
                </c:pt>
                <c:pt idx="1443">
                  <c:v>44798</c:v>
                </c:pt>
                <c:pt idx="1444">
                  <c:v>44799</c:v>
                </c:pt>
                <c:pt idx="1445">
                  <c:v>44803</c:v>
                </c:pt>
                <c:pt idx="1446">
                  <c:v>44804</c:v>
                </c:pt>
                <c:pt idx="1447">
                  <c:v>44805</c:v>
                </c:pt>
                <c:pt idx="1448">
                  <c:v>44806</c:v>
                </c:pt>
                <c:pt idx="1449">
                  <c:v>44809</c:v>
                </c:pt>
                <c:pt idx="1450">
                  <c:v>44810</c:v>
                </c:pt>
                <c:pt idx="1451">
                  <c:v>44811</c:v>
                </c:pt>
                <c:pt idx="1452">
                  <c:v>44812</c:v>
                </c:pt>
                <c:pt idx="1453">
                  <c:v>44813</c:v>
                </c:pt>
                <c:pt idx="1454">
                  <c:v>44816</c:v>
                </c:pt>
                <c:pt idx="1455">
                  <c:v>44817</c:v>
                </c:pt>
                <c:pt idx="1456">
                  <c:v>44818</c:v>
                </c:pt>
                <c:pt idx="1457">
                  <c:v>44819</c:v>
                </c:pt>
                <c:pt idx="1458">
                  <c:v>44820</c:v>
                </c:pt>
                <c:pt idx="1459">
                  <c:v>44823</c:v>
                </c:pt>
                <c:pt idx="1460">
                  <c:v>44824</c:v>
                </c:pt>
                <c:pt idx="1461">
                  <c:v>44825</c:v>
                </c:pt>
                <c:pt idx="1462">
                  <c:v>44826</c:v>
                </c:pt>
                <c:pt idx="1463">
                  <c:v>44827</c:v>
                </c:pt>
                <c:pt idx="1464">
                  <c:v>44830</c:v>
                </c:pt>
                <c:pt idx="1465">
                  <c:v>44831</c:v>
                </c:pt>
                <c:pt idx="1466">
                  <c:v>44832</c:v>
                </c:pt>
                <c:pt idx="1467">
                  <c:v>44833</c:v>
                </c:pt>
                <c:pt idx="1468">
                  <c:v>44834</c:v>
                </c:pt>
                <c:pt idx="1469">
                  <c:v>44837</c:v>
                </c:pt>
                <c:pt idx="1470">
                  <c:v>44838</c:v>
                </c:pt>
                <c:pt idx="1471">
                  <c:v>44839</c:v>
                </c:pt>
                <c:pt idx="1472">
                  <c:v>44840</c:v>
                </c:pt>
                <c:pt idx="1473">
                  <c:v>44841</c:v>
                </c:pt>
                <c:pt idx="1474">
                  <c:v>44844</c:v>
                </c:pt>
                <c:pt idx="1475">
                  <c:v>44845</c:v>
                </c:pt>
                <c:pt idx="1476">
                  <c:v>44846</c:v>
                </c:pt>
                <c:pt idx="1477">
                  <c:v>44847</c:v>
                </c:pt>
                <c:pt idx="1478">
                  <c:v>44848</c:v>
                </c:pt>
                <c:pt idx="1479">
                  <c:v>44851</c:v>
                </c:pt>
                <c:pt idx="1480">
                  <c:v>44852</c:v>
                </c:pt>
                <c:pt idx="1481">
                  <c:v>44853</c:v>
                </c:pt>
                <c:pt idx="1482">
                  <c:v>44854</c:v>
                </c:pt>
                <c:pt idx="1483">
                  <c:v>44855</c:v>
                </c:pt>
                <c:pt idx="1484">
                  <c:v>44858</c:v>
                </c:pt>
                <c:pt idx="1485">
                  <c:v>44859</c:v>
                </c:pt>
                <c:pt idx="1486">
                  <c:v>44860</c:v>
                </c:pt>
                <c:pt idx="1487">
                  <c:v>44861</c:v>
                </c:pt>
                <c:pt idx="1488">
                  <c:v>44862</c:v>
                </c:pt>
                <c:pt idx="1489">
                  <c:v>44865</c:v>
                </c:pt>
                <c:pt idx="1490">
                  <c:v>44866</c:v>
                </c:pt>
                <c:pt idx="1491">
                  <c:v>44867</c:v>
                </c:pt>
                <c:pt idx="1492">
                  <c:v>44868</c:v>
                </c:pt>
                <c:pt idx="1493">
                  <c:v>44869</c:v>
                </c:pt>
                <c:pt idx="1494">
                  <c:v>44872</c:v>
                </c:pt>
                <c:pt idx="1495">
                  <c:v>44873</c:v>
                </c:pt>
                <c:pt idx="1496">
                  <c:v>44874</c:v>
                </c:pt>
                <c:pt idx="1497">
                  <c:v>44875</c:v>
                </c:pt>
                <c:pt idx="1498">
                  <c:v>44876</c:v>
                </c:pt>
                <c:pt idx="1499">
                  <c:v>44879</c:v>
                </c:pt>
                <c:pt idx="1500">
                  <c:v>44880</c:v>
                </c:pt>
                <c:pt idx="1501">
                  <c:v>44881</c:v>
                </c:pt>
                <c:pt idx="1502">
                  <c:v>44882</c:v>
                </c:pt>
                <c:pt idx="1503">
                  <c:v>44883</c:v>
                </c:pt>
                <c:pt idx="1504">
                  <c:v>44886</c:v>
                </c:pt>
                <c:pt idx="1505">
                  <c:v>44887</c:v>
                </c:pt>
                <c:pt idx="1506">
                  <c:v>44888</c:v>
                </c:pt>
                <c:pt idx="1507">
                  <c:v>44889</c:v>
                </c:pt>
                <c:pt idx="1508">
                  <c:v>44890</c:v>
                </c:pt>
                <c:pt idx="1509">
                  <c:v>44893</c:v>
                </c:pt>
                <c:pt idx="1510">
                  <c:v>44894</c:v>
                </c:pt>
                <c:pt idx="1511">
                  <c:v>44895</c:v>
                </c:pt>
                <c:pt idx="1512">
                  <c:v>44896</c:v>
                </c:pt>
                <c:pt idx="1513">
                  <c:v>44897</c:v>
                </c:pt>
                <c:pt idx="1514">
                  <c:v>44900</c:v>
                </c:pt>
                <c:pt idx="1515">
                  <c:v>44901</c:v>
                </c:pt>
                <c:pt idx="1516">
                  <c:v>44902</c:v>
                </c:pt>
                <c:pt idx="1517">
                  <c:v>44903</c:v>
                </c:pt>
                <c:pt idx="1518">
                  <c:v>44904</c:v>
                </c:pt>
                <c:pt idx="1519">
                  <c:v>44907</c:v>
                </c:pt>
                <c:pt idx="1520">
                  <c:v>44908</c:v>
                </c:pt>
                <c:pt idx="1521">
                  <c:v>44909</c:v>
                </c:pt>
                <c:pt idx="1522">
                  <c:v>44910</c:v>
                </c:pt>
                <c:pt idx="1523">
                  <c:v>44911</c:v>
                </c:pt>
                <c:pt idx="1524">
                  <c:v>44914</c:v>
                </c:pt>
                <c:pt idx="1525">
                  <c:v>44915</c:v>
                </c:pt>
                <c:pt idx="1526">
                  <c:v>44916</c:v>
                </c:pt>
                <c:pt idx="1527">
                  <c:v>44917</c:v>
                </c:pt>
                <c:pt idx="1528">
                  <c:v>44918</c:v>
                </c:pt>
                <c:pt idx="1529">
                  <c:v>44921</c:v>
                </c:pt>
                <c:pt idx="1530">
                  <c:v>44922</c:v>
                </c:pt>
                <c:pt idx="1531">
                  <c:v>44923</c:v>
                </c:pt>
                <c:pt idx="1532">
                  <c:v>44924</c:v>
                </c:pt>
                <c:pt idx="1533">
                  <c:v>44925</c:v>
                </c:pt>
                <c:pt idx="1534">
                  <c:v>44929</c:v>
                </c:pt>
                <c:pt idx="1535">
                  <c:v>44930</c:v>
                </c:pt>
                <c:pt idx="1536">
                  <c:v>44931</c:v>
                </c:pt>
                <c:pt idx="1537">
                  <c:v>44932</c:v>
                </c:pt>
                <c:pt idx="1538">
                  <c:v>44935</c:v>
                </c:pt>
                <c:pt idx="1539">
                  <c:v>44936</c:v>
                </c:pt>
                <c:pt idx="1540">
                  <c:v>44937</c:v>
                </c:pt>
                <c:pt idx="1541">
                  <c:v>44938</c:v>
                </c:pt>
                <c:pt idx="1542">
                  <c:v>44939</c:v>
                </c:pt>
                <c:pt idx="1543">
                  <c:v>44942</c:v>
                </c:pt>
                <c:pt idx="1544">
                  <c:v>44943</c:v>
                </c:pt>
                <c:pt idx="1545">
                  <c:v>44944</c:v>
                </c:pt>
                <c:pt idx="1546">
                  <c:v>44945</c:v>
                </c:pt>
                <c:pt idx="1547">
                  <c:v>44946</c:v>
                </c:pt>
                <c:pt idx="1548">
                  <c:v>44949</c:v>
                </c:pt>
                <c:pt idx="1549">
                  <c:v>44950</c:v>
                </c:pt>
                <c:pt idx="1550">
                  <c:v>44951</c:v>
                </c:pt>
                <c:pt idx="1551">
                  <c:v>44952</c:v>
                </c:pt>
                <c:pt idx="1552">
                  <c:v>44953</c:v>
                </c:pt>
                <c:pt idx="1553">
                  <c:v>44956</c:v>
                </c:pt>
                <c:pt idx="1554">
                  <c:v>44957</c:v>
                </c:pt>
                <c:pt idx="1555">
                  <c:v>44958</c:v>
                </c:pt>
                <c:pt idx="1556">
                  <c:v>44959</c:v>
                </c:pt>
                <c:pt idx="1557">
                  <c:v>44960</c:v>
                </c:pt>
                <c:pt idx="1558">
                  <c:v>44963</c:v>
                </c:pt>
                <c:pt idx="1559">
                  <c:v>44964</c:v>
                </c:pt>
                <c:pt idx="1560">
                  <c:v>44965</c:v>
                </c:pt>
                <c:pt idx="1561">
                  <c:v>44966</c:v>
                </c:pt>
                <c:pt idx="1562">
                  <c:v>44967</c:v>
                </c:pt>
                <c:pt idx="1563">
                  <c:v>44970</c:v>
                </c:pt>
                <c:pt idx="1564">
                  <c:v>44971</c:v>
                </c:pt>
                <c:pt idx="1565">
                  <c:v>44972</c:v>
                </c:pt>
                <c:pt idx="1566">
                  <c:v>44973</c:v>
                </c:pt>
                <c:pt idx="1567">
                  <c:v>44974</c:v>
                </c:pt>
                <c:pt idx="1568">
                  <c:v>44977</c:v>
                </c:pt>
                <c:pt idx="1569">
                  <c:v>44978</c:v>
                </c:pt>
                <c:pt idx="1570">
                  <c:v>44979</c:v>
                </c:pt>
                <c:pt idx="1571">
                  <c:v>44980</c:v>
                </c:pt>
                <c:pt idx="1572">
                  <c:v>44981</c:v>
                </c:pt>
                <c:pt idx="1573">
                  <c:v>44984</c:v>
                </c:pt>
                <c:pt idx="1574">
                  <c:v>44985</c:v>
                </c:pt>
                <c:pt idx="1575">
                  <c:v>44986</c:v>
                </c:pt>
                <c:pt idx="1576">
                  <c:v>44987</c:v>
                </c:pt>
                <c:pt idx="1577">
                  <c:v>44988</c:v>
                </c:pt>
                <c:pt idx="1578">
                  <c:v>44991</c:v>
                </c:pt>
                <c:pt idx="1579">
                  <c:v>44992</c:v>
                </c:pt>
                <c:pt idx="1580">
                  <c:v>44993</c:v>
                </c:pt>
                <c:pt idx="1581">
                  <c:v>44994</c:v>
                </c:pt>
                <c:pt idx="1582">
                  <c:v>44995</c:v>
                </c:pt>
                <c:pt idx="1583">
                  <c:v>44998</c:v>
                </c:pt>
                <c:pt idx="1584">
                  <c:v>44999</c:v>
                </c:pt>
                <c:pt idx="1585">
                  <c:v>45000</c:v>
                </c:pt>
                <c:pt idx="1586">
                  <c:v>45001</c:v>
                </c:pt>
                <c:pt idx="1587">
                  <c:v>45002</c:v>
                </c:pt>
                <c:pt idx="1588">
                  <c:v>45005</c:v>
                </c:pt>
                <c:pt idx="1589">
                  <c:v>45006</c:v>
                </c:pt>
                <c:pt idx="1590">
                  <c:v>45007</c:v>
                </c:pt>
                <c:pt idx="1591">
                  <c:v>45008</c:v>
                </c:pt>
                <c:pt idx="1592">
                  <c:v>45009</c:v>
                </c:pt>
                <c:pt idx="1593">
                  <c:v>45012</c:v>
                </c:pt>
                <c:pt idx="1594">
                  <c:v>45013</c:v>
                </c:pt>
                <c:pt idx="1595">
                  <c:v>45014</c:v>
                </c:pt>
                <c:pt idx="1596">
                  <c:v>45015</c:v>
                </c:pt>
                <c:pt idx="1597">
                  <c:v>45016</c:v>
                </c:pt>
                <c:pt idx="1598">
                  <c:v>45019</c:v>
                </c:pt>
                <c:pt idx="1599">
                  <c:v>45020</c:v>
                </c:pt>
                <c:pt idx="1600">
                  <c:v>45021</c:v>
                </c:pt>
                <c:pt idx="1601">
                  <c:v>45022</c:v>
                </c:pt>
                <c:pt idx="1602">
                  <c:v>45023</c:v>
                </c:pt>
                <c:pt idx="1603">
                  <c:v>45026</c:v>
                </c:pt>
                <c:pt idx="1604">
                  <c:v>45027</c:v>
                </c:pt>
                <c:pt idx="1605">
                  <c:v>45028</c:v>
                </c:pt>
                <c:pt idx="1606">
                  <c:v>45029</c:v>
                </c:pt>
                <c:pt idx="1607">
                  <c:v>45030</c:v>
                </c:pt>
                <c:pt idx="1608">
                  <c:v>45033</c:v>
                </c:pt>
                <c:pt idx="1609">
                  <c:v>45034</c:v>
                </c:pt>
                <c:pt idx="1610">
                  <c:v>45035</c:v>
                </c:pt>
                <c:pt idx="1611">
                  <c:v>45036</c:v>
                </c:pt>
                <c:pt idx="1612">
                  <c:v>45037</c:v>
                </c:pt>
                <c:pt idx="1613">
                  <c:v>45040</c:v>
                </c:pt>
                <c:pt idx="1614">
                  <c:v>45041</c:v>
                </c:pt>
                <c:pt idx="1615">
                  <c:v>45042</c:v>
                </c:pt>
                <c:pt idx="1616">
                  <c:v>45043</c:v>
                </c:pt>
                <c:pt idx="1617">
                  <c:v>45044</c:v>
                </c:pt>
                <c:pt idx="1618">
                  <c:v>45047</c:v>
                </c:pt>
                <c:pt idx="1619">
                  <c:v>45048</c:v>
                </c:pt>
                <c:pt idx="1620">
                  <c:v>45049</c:v>
                </c:pt>
                <c:pt idx="1621">
                  <c:v>45050</c:v>
                </c:pt>
                <c:pt idx="1622">
                  <c:v>45051</c:v>
                </c:pt>
                <c:pt idx="1623">
                  <c:v>45054</c:v>
                </c:pt>
                <c:pt idx="1624">
                  <c:v>45055</c:v>
                </c:pt>
                <c:pt idx="1625">
                  <c:v>45056</c:v>
                </c:pt>
                <c:pt idx="1626">
                  <c:v>45057</c:v>
                </c:pt>
                <c:pt idx="1627">
                  <c:v>45058</c:v>
                </c:pt>
                <c:pt idx="1628">
                  <c:v>45061</c:v>
                </c:pt>
                <c:pt idx="1629">
                  <c:v>45062</c:v>
                </c:pt>
                <c:pt idx="1630">
                  <c:v>45063</c:v>
                </c:pt>
                <c:pt idx="1631">
                  <c:v>45064</c:v>
                </c:pt>
                <c:pt idx="1632">
                  <c:v>45065</c:v>
                </c:pt>
                <c:pt idx="1633">
                  <c:v>45068</c:v>
                </c:pt>
                <c:pt idx="1634">
                  <c:v>45069</c:v>
                </c:pt>
                <c:pt idx="1635">
                  <c:v>45070</c:v>
                </c:pt>
                <c:pt idx="1636">
                  <c:v>45071</c:v>
                </c:pt>
                <c:pt idx="1637">
                  <c:v>45072</c:v>
                </c:pt>
                <c:pt idx="1638">
                  <c:v>45075</c:v>
                </c:pt>
                <c:pt idx="1639">
                  <c:v>45076</c:v>
                </c:pt>
                <c:pt idx="1640">
                  <c:v>45077</c:v>
                </c:pt>
                <c:pt idx="1641">
                  <c:v>45078</c:v>
                </c:pt>
                <c:pt idx="1642">
                  <c:v>45079</c:v>
                </c:pt>
                <c:pt idx="1643">
                  <c:v>45082</c:v>
                </c:pt>
                <c:pt idx="1644">
                  <c:v>45083</c:v>
                </c:pt>
                <c:pt idx="1645">
                  <c:v>45084</c:v>
                </c:pt>
                <c:pt idx="1646">
                  <c:v>45085</c:v>
                </c:pt>
                <c:pt idx="1647">
                  <c:v>45086</c:v>
                </c:pt>
                <c:pt idx="1648">
                  <c:v>45089</c:v>
                </c:pt>
                <c:pt idx="1649">
                  <c:v>45090</c:v>
                </c:pt>
                <c:pt idx="1650">
                  <c:v>45091</c:v>
                </c:pt>
                <c:pt idx="1651">
                  <c:v>45092</c:v>
                </c:pt>
                <c:pt idx="1652">
                  <c:v>45093</c:v>
                </c:pt>
                <c:pt idx="1653">
                  <c:v>45096</c:v>
                </c:pt>
                <c:pt idx="1654">
                  <c:v>45097</c:v>
                </c:pt>
                <c:pt idx="1655">
                  <c:v>45098</c:v>
                </c:pt>
                <c:pt idx="1656">
                  <c:v>45099</c:v>
                </c:pt>
                <c:pt idx="1657">
                  <c:v>45100</c:v>
                </c:pt>
                <c:pt idx="1658">
                  <c:v>45103</c:v>
                </c:pt>
                <c:pt idx="1659">
                  <c:v>45104</c:v>
                </c:pt>
                <c:pt idx="1660">
                  <c:v>45105</c:v>
                </c:pt>
                <c:pt idx="1661">
                  <c:v>45106</c:v>
                </c:pt>
                <c:pt idx="1662">
                  <c:v>45107</c:v>
                </c:pt>
                <c:pt idx="1663">
                  <c:v>45110</c:v>
                </c:pt>
                <c:pt idx="1664">
                  <c:v>45111</c:v>
                </c:pt>
                <c:pt idx="1665">
                  <c:v>45112</c:v>
                </c:pt>
                <c:pt idx="1666">
                  <c:v>45113</c:v>
                </c:pt>
                <c:pt idx="1667">
                  <c:v>45114</c:v>
                </c:pt>
                <c:pt idx="1668">
                  <c:v>45117</c:v>
                </c:pt>
                <c:pt idx="1669">
                  <c:v>45118</c:v>
                </c:pt>
                <c:pt idx="1670">
                  <c:v>45119</c:v>
                </c:pt>
                <c:pt idx="1671">
                  <c:v>45120</c:v>
                </c:pt>
                <c:pt idx="1672">
                  <c:v>45121</c:v>
                </c:pt>
                <c:pt idx="1673">
                  <c:v>45124</c:v>
                </c:pt>
                <c:pt idx="1674">
                  <c:v>45125</c:v>
                </c:pt>
                <c:pt idx="1675">
                  <c:v>45126</c:v>
                </c:pt>
                <c:pt idx="1676">
                  <c:v>45127</c:v>
                </c:pt>
                <c:pt idx="1677">
                  <c:v>45128</c:v>
                </c:pt>
                <c:pt idx="1678">
                  <c:v>45131</c:v>
                </c:pt>
                <c:pt idx="1679">
                  <c:v>45132</c:v>
                </c:pt>
                <c:pt idx="1680">
                  <c:v>45133</c:v>
                </c:pt>
                <c:pt idx="1681">
                  <c:v>45134</c:v>
                </c:pt>
                <c:pt idx="1682">
                  <c:v>45135</c:v>
                </c:pt>
                <c:pt idx="1683">
                  <c:v>45138</c:v>
                </c:pt>
                <c:pt idx="1684">
                  <c:v>45139</c:v>
                </c:pt>
                <c:pt idx="1685">
                  <c:v>45140</c:v>
                </c:pt>
                <c:pt idx="1686">
                  <c:v>45141</c:v>
                </c:pt>
                <c:pt idx="1687">
                  <c:v>45142</c:v>
                </c:pt>
                <c:pt idx="1688">
                  <c:v>45145</c:v>
                </c:pt>
                <c:pt idx="1689">
                  <c:v>45146</c:v>
                </c:pt>
                <c:pt idx="1690">
                  <c:v>45147</c:v>
                </c:pt>
                <c:pt idx="1691">
                  <c:v>45148</c:v>
                </c:pt>
                <c:pt idx="1692">
                  <c:v>45149</c:v>
                </c:pt>
                <c:pt idx="1693">
                  <c:v>45152</c:v>
                </c:pt>
                <c:pt idx="1694">
                  <c:v>45153</c:v>
                </c:pt>
                <c:pt idx="1695">
                  <c:v>45154</c:v>
                </c:pt>
                <c:pt idx="1696">
                  <c:v>45155</c:v>
                </c:pt>
                <c:pt idx="1697">
                  <c:v>45156</c:v>
                </c:pt>
                <c:pt idx="1698">
                  <c:v>45159</c:v>
                </c:pt>
                <c:pt idx="1699">
                  <c:v>45160</c:v>
                </c:pt>
                <c:pt idx="1700">
                  <c:v>45161</c:v>
                </c:pt>
                <c:pt idx="1701">
                  <c:v>45162</c:v>
                </c:pt>
                <c:pt idx="1702">
                  <c:v>45163</c:v>
                </c:pt>
                <c:pt idx="1703">
                  <c:v>45166</c:v>
                </c:pt>
                <c:pt idx="1704">
                  <c:v>45167</c:v>
                </c:pt>
                <c:pt idx="1705">
                  <c:v>45168</c:v>
                </c:pt>
                <c:pt idx="1706">
                  <c:v>45169</c:v>
                </c:pt>
                <c:pt idx="1707">
                  <c:v>45170</c:v>
                </c:pt>
                <c:pt idx="1708">
                  <c:v>45173</c:v>
                </c:pt>
                <c:pt idx="1709">
                  <c:v>45174</c:v>
                </c:pt>
                <c:pt idx="1710">
                  <c:v>45175</c:v>
                </c:pt>
                <c:pt idx="1711">
                  <c:v>45176</c:v>
                </c:pt>
                <c:pt idx="1712">
                  <c:v>45177</c:v>
                </c:pt>
                <c:pt idx="1713">
                  <c:v>45180</c:v>
                </c:pt>
                <c:pt idx="1714">
                  <c:v>45181</c:v>
                </c:pt>
                <c:pt idx="1715">
                  <c:v>45182</c:v>
                </c:pt>
                <c:pt idx="1716">
                  <c:v>45183</c:v>
                </c:pt>
                <c:pt idx="1717">
                  <c:v>45184</c:v>
                </c:pt>
                <c:pt idx="1718">
                  <c:v>45187</c:v>
                </c:pt>
                <c:pt idx="1719">
                  <c:v>45188</c:v>
                </c:pt>
                <c:pt idx="1720">
                  <c:v>45189</c:v>
                </c:pt>
                <c:pt idx="1721">
                  <c:v>45190</c:v>
                </c:pt>
                <c:pt idx="1722">
                  <c:v>45191</c:v>
                </c:pt>
                <c:pt idx="1723">
                  <c:v>45194</c:v>
                </c:pt>
                <c:pt idx="1724">
                  <c:v>45195</c:v>
                </c:pt>
                <c:pt idx="1725">
                  <c:v>45196</c:v>
                </c:pt>
                <c:pt idx="1726">
                  <c:v>45197</c:v>
                </c:pt>
                <c:pt idx="1727">
                  <c:v>45198</c:v>
                </c:pt>
                <c:pt idx="1728">
                  <c:v>45201</c:v>
                </c:pt>
                <c:pt idx="1729">
                  <c:v>45202</c:v>
                </c:pt>
                <c:pt idx="1730">
                  <c:v>45203</c:v>
                </c:pt>
                <c:pt idx="1731">
                  <c:v>45204</c:v>
                </c:pt>
                <c:pt idx="1732">
                  <c:v>45205</c:v>
                </c:pt>
                <c:pt idx="1733">
                  <c:v>45208</c:v>
                </c:pt>
                <c:pt idx="1734">
                  <c:v>45209</c:v>
                </c:pt>
                <c:pt idx="1735">
                  <c:v>45210</c:v>
                </c:pt>
                <c:pt idx="1736">
                  <c:v>45211</c:v>
                </c:pt>
                <c:pt idx="1737">
                  <c:v>45212</c:v>
                </c:pt>
                <c:pt idx="1738">
                  <c:v>45215</c:v>
                </c:pt>
                <c:pt idx="1739">
                  <c:v>45216</c:v>
                </c:pt>
                <c:pt idx="1740">
                  <c:v>45217</c:v>
                </c:pt>
                <c:pt idx="1741">
                  <c:v>45218</c:v>
                </c:pt>
                <c:pt idx="1742">
                  <c:v>45219</c:v>
                </c:pt>
                <c:pt idx="1743">
                  <c:v>45222</c:v>
                </c:pt>
                <c:pt idx="1744">
                  <c:v>45223</c:v>
                </c:pt>
                <c:pt idx="1745">
                  <c:v>45224</c:v>
                </c:pt>
                <c:pt idx="1746">
                  <c:v>45225</c:v>
                </c:pt>
                <c:pt idx="1747">
                  <c:v>45226</c:v>
                </c:pt>
                <c:pt idx="1748">
                  <c:v>45229</c:v>
                </c:pt>
                <c:pt idx="1749">
                  <c:v>45230</c:v>
                </c:pt>
                <c:pt idx="1750">
                  <c:v>45231</c:v>
                </c:pt>
                <c:pt idx="1751">
                  <c:v>45232</c:v>
                </c:pt>
                <c:pt idx="1752">
                  <c:v>45233</c:v>
                </c:pt>
                <c:pt idx="1753">
                  <c:v>45236</c:v>
                </c:pt>
                <c:pt idx="1754">
                  <c:v>45237</c:v>
                </c:pt>
                <c:pt idx="1755">
                  <c:v>45238</c:v>
                </c:pt>
                <c:pt idx="1756">
                  <c:v>45239</c:v>
                </c:pt>
                <c:pt idx="1757">
                  <c:v>45240</c:v>
                </c:pt>
                <c:pt idx="1758">
                  <c:v>45243</c:v>
                </c:pt>
                <c:pt idx="1759">
                  <c:v>45244</c:v>
                </c:pt>
                <c:pt idx="1760">
                  <c:v>45245</c:v>
                </c:pt>
                <c:pt idx="1761">
                  <c:v>45246</c:v>
                </c:pt>
                <c:pt idx="1762">
                  <c:v>45247</c:v>
                </c:pt>
                <c:pt idx="1763">
                  <c:v>45250</c:v>
                </c:pt>
                <c:pt idx="1764">
                  <c:v>45251</c:v>
                </c:pt>
                <c:pt idx="1765">
                  <c:v>45252</c:v>
                </c:pt>
                <c:pt idx="1766">
                  <c:v>45253</c:v>
                </c:pt>
                <c:pt idx="1767">
                  <c:v>45254</c:v>
                </c:pt>
                <c:pt idx="1768">
                  <c:v>45257</c:v>
                </c:pt>
                <c:pt idx="1769">
                  <c:v>45258</c:v>
                </c:pt>
                <c:pt idx="1770">
                  <c:v>45259</c:v>
                </c:pt>
                <c:pt idx="1771">
                  <c:v>45260</c:v>
                </c:pt>
                <c:pt idx="1772">
                  <c:v>45261</c:v>
                </c:pt>
                <c:pt idx="1773">
                  <c:v>45264</c:v>
                </c:pt>
                <c:pt idx="1774">
                  <c:v>45265</c:v>
                </c:pt>
                <c:pt idx="1775">
                  <c:v>45266</c:v>
                </c:pt>
                <c:pt idx="1776">
                  <c:v>45267</c:v>
                </c:pt>
                <c:pt idx="1777">
                  <c:v>45268</c:v>
                </c:pt>
                <c:pt idx="1778">
                  <c:v>45271</c:v>
                </c:pt>
                <c:pt idx="1779">
                  <c:v>45272</c:v>
                </c:pt>
                <c:pt idx="1780">
                  <c:v>45273</c:v>
                </c:pt>
                <c:pt idx="1781">
                  <c:v>45274</c:v>
                </c:pt>
                <c:pt idx="1782">
                  <c:v>45275</c:v>
                </c:pt>
                <c:pt idx="1783">
                  <c:v>45278</c:v>
                </c:pt>
                <c:pt idx="1784">
                  <c:v>45279</c:v>
                </c:pt>
                <c:pt idx="1785">
                  <c:v>45280</c:v>
                </c:pt>
                <c:pt idx="1786">
                  <c:v>45281</c:v>
                </c:pt>
                <c:pt idx="1787">
                  <c:v>45282</c:v>
                </c:pt>
                <c:pt idx="1788">
                  <c:v>45285</c:v>
                </c:pt>
                <c:pt idx="1789">
                  <c:v>45286</c:v>
                </c:pt>
                <c:pt idx="1790">
                  <c:v>45287</c:v>
                </c:pt>
                <c:pt idx="1791">
                  <c:v>45288</c:v>
                </c:pt>
                <c:pt idx="1792">
                  <c:v>45289</c:v>
                </c:pt>
                <c:pt idx="1793">
                  <c:v>45293</c:v>
                </c:pt>
                <c:pt idx="1794">
                  <c:v>45294</c:v>
                </c:pt>
                <c:pt idx="1795">
                  <c:v>45295</c:v>
                </c:pt>
                <c:pt idx="1796">
                  <c:v>45296</c:v>
                </c:pt>
                <c:pt idx="1797">
                  <c:v>45299</c:v>
                </c:pt>
                <c:pt idx="1798">
                  <c:v>45300</c:v>
                </c:pt>
                <c:pt idx="1799">
                  <c:v>45301</c:v>
                </c:pt>
                <c:pt idx="1800">
                  <c:v>45302</c:v>
                </c:pt>
                <c:pt idx="1801">
                  <c:v>45303</c:v>
                </c:pt>
                <c:pt idx="1802">
                  <c:v>45306</c:v>
                </c:pt>
                <c:pt idx="1803">
                  <c:v>45307</c:v>
                </c:pt>
                <c:pt idx="1804">
                  <c:v>45308</c:v>
                </c:pt>
                <c:pt idx="1805">
                  <c:v>45309</c:v>
                </c:pt>
                <c:pt idx="1806">
                  <c:v>45310</c:v>
                </c:pt>
                <c:pt idx="1807">
                  <c:v>45313</c:v>
                </c:pt>
                <c:pt idx="1808">
                  <c:v>45314</c:v>
                </c:pt>
                <c:pt idx="1809">
                  <c:v>45315</c:v>
                </c:pt>
                <c:pt idx="1810">
                  <c:v>45316</c:v>
                </c:pt>
                <c:pt idx="1811">
                  <c:v>45317</c:v>
                </c:pt>
                <c:pt idx="1812">
                  <c:v>45320</c:v>
                </c:pt>
                <c:pt idx="1813">
                  <c:v>45321</c:v>
                </c:pt>
                <c:pt idx="1814">
                  <c:v>45322</c:v>
                </c:pt>
                <c:pt idx="1815">
                  <c:v>45323</c:v>
                </c:pt>
                <c:pt idx="1816">
                  <c:v>45324</c:v>
                </c:pt>
                <c:pt idx="1817">
                  <c:v>45327</c:v>
                </c:pt>
                <c:pt idx="1818">
                  <c:v>45328</c:v>
                </c:pt>
                <c:pt idx="1819">
                  <c:v>45329</c:v>
                </c:pt>
                <c:pt idx="1820">
                  <c:v>45330</c:v>
                </c:pt>
                <c:pt idx="1821">
                  <c:v>45331</c:v>
                </c:pt>
                <c:pt idx="1822">
                  <c:v>45334</c:v>
                </c:pt>
                <c:pt idx="1823">
                  <c:v>45335</c:v>
                </c:pt>
                <c:pt idx="1824">
                  <c:v>45336</c:v>
                </c:pt>
                <c:pt idx="1825">
                  <c:v>45337</c:v>
                </c:pt>
                <c:pt idx="1826">
                  <c:v>45338</c:v>
                </c:pt>
                <c:pt idx="1827">
                  <c:v>45341</c:v>
                </c:pt>
                <c:pt idx="1828">
                  <c:v>45342</c:v>
                </c:pt>
                <c:pt idx="1829">
                  <c:v>45343</c:v>
                </c:pt>
                <c:pt idx="1830">
                  <c:v>45344</c:v>
                </c:pt>
                <c:pt idx="1831">
                  <c:v>45345</c:v>
                </c:pt>
                <c:pt idx="1832">
                  <c:v>45348</c:v>
                </c:pt>
                <c:pt idx="1833">
                  <c:v>45349</c:v>
                </c:pt>
                <c:pt idx="1834">
                  <c:v>45350</c:v>
                </c:pt>
                <c:pt idx="1835">
                  <c:v>45351</c:v>
                </c:pt>
                <c:pt idx="1836">
                  <c:v>45352</c:v>
                </c:pt>
                <c:pt idx="1837">
                  <c:v>45355</c:v>
                </c:pt>
                <c:pt idx="1838">
                  <c:v>45356</c:v>
                </c:pt>
                <c:pt idx="1839">
                  <c:v>45357</c:v>
                </c:pt>
                <c:pt idx="1840">
                  <c:v>45358</c:v>
                </c:pt>
                <c:pt idx="1841">
                  <c:v>45359</c:v>
                </c:pt>
                <c:pt idx="1842">
                  <c:v>45362</c:v>
                </c:pt>
                <c:pt idx="1843">
                  <c:v>45363</c:v>
                </c:pt>
                <c:pt idx="1844">
                  <c:v>45364</c:v>
                </c:pt>
                <c:pt idx="1845">
                  <c:v>45365</c:v>
                </c:pt>
                <c:pt idx="1846">
                  <c:v>45366</c:v>
                </c:pt>
                <c:pt idx="1847">
                  <c:v>45369</c:v>
                </c:pt>
                <c:pt idx="1848">
                  <c:v>45370</c:v>
                </c:pt>
                <c:pt idx="1849">
                  <c:v>45371</c:v>
                </c:pt>
                <c:pt idx="1850">
                  <c:v>45372</c:v>
                </c:pt>
                <c:pt idx="1851">
                  <c:v>45373</c:v>
                </c:pt>
                <c:pt idx="1852">
                  <c:v>45376</c:v>
                </c:pt>
                <c:pt idx="1853">
                  <c:v>45377</c:v>
                </c:pt>
                <c:pt idx="1854">
                  <c:v>45378</c:v>
                </c:pt>
                <c:pt idx="1855">
                  <c:v>45379</c:v>
                </c:pt>
                <c:pt idx="1856">
                  <c:v>45380</c:v>
                </c:pt>
                <c:pt idx="1857">
                  <c:v>45383</c:v>
                </c:pt>
                <c:pt idx="1858">
                  <c:v>45384</c:v>
                </c:pt>
                <c:pt idx="1859">
                  <c:v>45385</c:v>
                </c:pt>
                <c:pt idx="1860">
                  <c:v>45386</c:v>
                </c:pt>
                <c:pt idx="1861">
                  <c:v>45387</c:v>
                </c:pt>
                <c:pt idx="1862">
                  <c:v>45390</c:v>
                </c:pt>
                <c:pt idx="1863">
                  <c:v>45391</c:v>
                </c:pt>
                <c:pt idx="1864">
                  <c:v>45392</c:v>
                </c:pt>
                <c:pt idx="1865">
                  <c:v>45393</c:v>
                </c:pt>
                <c:pt idx="1866">
                  <c:v>45394</c:v>
                </c:pt>
                <c:pt idx="1867">
                  <c:v>45397</c:v>
                </c:pt>
                <c:pt idx="1868">
                  <c:v>45398</c:v>
                </c:pt>
                <c:pt idx="1869">
                  <c:v>45399</c:v>
                </c:pt>
                <c:pt idx="1870">
                  <c:v>45400</c:v>
                </c:pt>
                <c:pt idx="1871">
                  <c:v>45401</c:v>
                </c:pt>
                <c:pt idx="1872">
                  <c:v>45404</c:v>
                </c:pt>
                <c:pt idx="1873">
                  <c:v>45405</c:v>
                </c:pt>
                <c:pt idx="1874">
                  <c:v>45406</c:v>
                </c:pt>
                <c:pt idx="1875">
                  <c:v>45407</c:v>
                </c:pt>
                <c:pt idx="1876">
                  <c:v>45408</c:v>
                </c:pt>
                <c:pt idx="1877">
                  <c:v>45411</c:v>
                </c:pt>
                <c:pt idx="1878">
                  <c:v>45412</c:v>
                </c:pt>
                <c:pt idx="1879">
                  <c:v>45413</c:v>
                </c:pt>
                <c:pt idx="1880">
                  <c:v>45414</c:v>
                </c:pt>
                <c:pt idx="1881">
                  <c:v>45415</c:v>
                </c:pt>
                <c:pt idx="1882">
                  <c:v>45418</c:v>
                </c:pt>
                <c:pt idx="1883">
                  <c:v>45419</c:v>
                </c:pt>
                <c:pt idx="1884">
                  <c:v>45420</c:v>
                </c:pt>
                <c:pt idx="1885">
                  <c:v>45421</c:v>
                </c:pt>
                <c:pt idx="1886">
                  <c:v>45422</c:v>
                </c:pt>
                <c:pt idx="1887">
                  <c:v>45425</c:v>
                </c:pt>
                <c:pt idx="1888">
                  <c:v>45426</c:v>
                </c:pt>
                <c:pt idx="1889">
                  <c:v>45427</c:v>
                </c:pt>
                <c:pt idx="1890">
                  <c:v>45428</c:v>
                </c:pt>
                <c:pt idx="1891">
                  <c:v>45429</c:v>
                </c:pt>
                <c:pt idx="1892">
                  <c:v>45432</c:v>
                </c:pt>
                <c:pt idx="1893">
                  <c:v>45433</c:v>
                </c:pt>
                <c:pt idx="1894">
                  <c:v>45434</c:v>
                </c:pt>
                <c:pt idx="1895">
                  <c:v>45435</c:v>
                </c:pt>
                <c:pt idx="1896">
                  <c:v>45436</c:v>
                </c:pt>
                <c:pt idx="1897">
                  <c:v>45439</c:v>
                </c:pt>
                <c:pt idx="1898">
                  <c:v>45440</c:v>
                </c:pt>
                <c:pt idx="1899">
                  <c:v>45441</c:v>
                </c:pt>
                <c:pt idx="1900">
                  <c:v>45442</c:v>
                </c:pt>
                <c:pt idx="1901">
                  <c:v>45443</c:v>
                </c:pt>
                <c:pt idx="1902">
                  <c:v>45446</c:v>
                </c:pt>
                <c:pt idx="1903">
                  <c:v>45447</c:v>
                </c:pt>
                <c:pt idx="1904">
                  <c:v>45448</c:v>
                </c:pt>
                <c:pt idx="1905">
                  <c:v>45449</c:v>
                </c:pt>
                <c:pt idx="1906">
                  <c:v>45450</c:v>
                </c:pt>
                <c:pt idx="1907">
                  <c:v>45453</c:v>
                </c:pt>
                <c:pt idx="1908">
                  <c:v>45454</c:v>
                </c:pt>
                <c:pt idx="1909">
                  <c:v>45455</c:v>
                </c:pt>
                <c:pt idx="1910">
                  <c:v>45456</c:v>
                </c:pt>
                <c:pt idx="1911">
                  <c:v>45457</c:v>
                </c:pt>
                <c:pt idx="1912">
                  <c:v>45460</c:v>
                </c:pt>
                <c:pt idx="1913">
                  <c:v>45461</c:v>
                </c:pt>
                <c:pt idx="1914">
                  <c:v>45462</c:v>
                </c:pt>
                <c:pt idx="1915">
                  <c:v>45463</c:v>
                </c:pt>
                <c:pt idx="1916">
                  <c:v>45464</c:v>
                </c:pt>
                <c:pt idx="1917">
                  <c:v>45467</c:v>
                </c:pt>
                <c:pt idx="1918">
                  <c:v>45468</c:v>
                </c:pt>
                <c:pt idx="1919">
                  <c:v>45469</c:v>
                </c:pt>
                <c:pt idx="1920">
                  <c:v>45470</c:v>
                </c:pt>
                <c:pt idx="1921">
                  <c:v>45471</c:v>
                </c:pt>
                <c:pt idx="1922">
                  <c:v>45474</c:v>
                </c:pt>
                <c:pt idx="1923">
                  <c:v>45475</c:v>
                </c:pt>
                <c:pt idx="1924">
                  <c:v>45476</c:v>
                </c:pt>
                <c:pt idx="1925">
                  <c:v>45477</c:v>
                </c:pt>
                <c:pt idx="1926">
                  <c:v>45478</c:v>
                </c:pt>
                <c:pt idx="1927">
                  <c:v>45481</c:v>
                </c:pt>
                <c:pt idx="1928">
                  <c:v>45482</c:v>
                </c:pt>
                <c:pt idx="1929">
                  <c:v>45483</c:v>
                </c:pt>
                <c:pt idx="1930">
                  <c:v>45484</c:v>
                </c:pt>
                <c:pt idx="1931">
                  <c:v>45485</c:v>
                </c:pt>
                <c:pt idx="1932">
                  <c:v>45488</c:v>
                </c:pt>
                <c:pt idx="1933">
                  <c:v>45489</c:v>
                </c:pt>
                <c:pt idx="1934">
                  <c:v>45490</c:v>
                </c:pt>
                <c:pt idx="1935">
                  <c:v>45491</c:v>
                </c:pt>
                <c:pt idx="1936">
                  <c:v>45492</c:v>
                </c:pt>
                <c:pt idx="1937">
                  <c:v>45495</c:v>
                </c:pt>
                <c:pt idx="1938">
                  <c:v>45496</c:v>
                </c:pt>
                <c:pt idx="1939">
                  <c:v>45497</c:v>
                </c:pt>
                <c:pt idx="1940">
                  <c:v>45498</c:v>
                </c:pt>
                <c:pt idx="1941">
                  <c:v>45499</c:v>
                </c:pt>
                <c:pt idx="1942">
                  <c:v>45502</c:v>
                </c:pt>
                <c:pt idx="1943">
                  <c:v>45503</c:v>
                </c:pt>
                <c:pt idx="1944">
                  <c:v>45504</c:v>
                </c:pt>
                <c:pt idx="1945">
                  <c:v>45505</c:v>
                </c:pt>
                <c:pt idx="1946">
                  <c:v>45506</c:v>
                </c:pt>
                <c:pt idx="1947">
                  <c:v>45509</c:v>
                </c:pt>
                <c:pt idx="1948">
                  <c:v>45510</c:v>
                </c:pt>
                <c:pt idx="1949">
                  <c:v>45511</c:v>
                </c:pt>
                <c:pt idx="1950">
                  <c:v>45512</c:v>
                </c:pt>
                <c:pt idx="1951">
                  <c:v>45513</c:v>
                </c:pt>
                <c:pt idx="1952">
                  <c:v>45516</c:v>
                </c:pt>
                <c:pt idx="1953">
                  <c:v>45517</c:v>
                </c:pt>
                <c:pt idx="1954">
                  <c:v>45518</c:v>
                </c:pt>
                <c:pt idx="1955">
                  <c:v>45519</c:v>
                </c:pt>
                <c:pt idx="1956">
                  <c:v>45520</c:v>
                </c:pt>
                <c:pt idx="1957">
                  <c:v>45523</c:v>
                </c:pt>
                <c:pt idx="1958">
                  <c:v>45524</c:v>
                </c:pt>
                <c:pt idx="1959">
                  <c:v>45525</c:v>
                </c:pt>
                <c:pt idx="1960">
                  <c:v>45526</c:v>
                </c:pt>
                <c:pt idx="1961">
                  <c:v>45527</c:v>
                </c:pt>
                <c:pt idx="1962">
                  <c:v>45530</c:v>
                </c:pt>
                <c:pt idx="1963">
                  <c:v>45531</c:v>
                </c:pt>
                <c:pt idx="1964">
                  <c:v>45532</c:v>
                </c:pt>
                <c:pt idx="1965">
                  <c:v>45533</c:v>
                </c:pt>
                <c:pt idx="1966">
                  <c:v>45534</c:v>
                </c:pt>
                <c:pt idx="1967">
                  <c:v>45537</c:v>
                </c:pt>
                <c:pt idx="1968">
                  <c:v>45538</c:v>
                </c:pt>
                <c:pt idx="1969">
                  <c:v>45539</c:v>
                </c:pt>
                <c:pt idx="1970">
                  <c:v>45540</c:v>
                </c:pt>
                <c:pt idx="1971">
                  <c:v>45541</c:v>
                </c:pt>
                <c:pt idx="1972">
                  <c:v>45544</c:v>
                </c:pt>
                <c:pt idx="1973">
                  <c:v>45545</c:v>
                </c:pt>
                <c:pt idx="1974">
                  <c:v>45546</c:v>
                </c:pt>
                <c:pt idx="1975">
                  <c:v>45547</c:v>
                </c:pt>
                <c:pt idx="1976">
                  <c:v>45548</c:v>
                </c:pt>
                <c:pt idx="1977">
                  <c:v>45551</c:v>
                </c:pt>
                <c:pt idx="1978">
                  <c:v>45552</c:v>
                </c:pt>
                <c:pt idx="1979">
                  <c:v>45553</c:v>
                </c:pt>
                <c:pt idx="1980">
                  <c:v>45554</c:v>
                </c:pt>
                <c:pt idx="1981">
                  <c:v>45555</c:v>
                </c:pt>
                <c:pt idx="1982">
                  <c:v>45558</c:v>
                </c:pt>
                <c:pt idx="1983">
                  <c:v>45559</c:v>
                </c:pt>
                <c:pt idx="1984">
                  <c:v>45560</c:v>
                </c:pt>
                <c:pt idx="1985">
                  <c:v>45561</c:v>
                </c:pt>
                <c:pt idx="1986">
                  <c:v>45562</c:v>
                </c:pt>
                <c:pt idx="1987">
                  <c:v>45565</c:v>
                </c:pt>
                <c:pt idx="1988">
                  <c:v>45566</c:v>
                </c:pt>
                <c:pt idx="1989">
                  <c:v>45567</c:v>
                </c:pt>
                <c:pt idx="1990">
                  <c:v>45568</c:v>
                </c:pt>
                <c:pt idx="1991">
                  <c:v>45569</c:v>
                </c:pt>
                <c:pt idx="1992">
                  <c:v>45572</c:v>
                </c:pt>
                <c:pt idx="1993">
                  <c:v>45573</c:v>
                </c:pt>
                <c:pt idx="1994">
                  <c:v>45574</c:v>
                </c:pt>
                <c:pt idx="1995">
                  <c:v>45575</c:v>
                </c:pt>
                <c:pt idx="1996">
                  <c:v>45576</c:v>
                </c:pt>
                <c:pt idx="1997">
                  <c:v>45579</c:v>
                </c:pt>
                <c:pt idx="1998">
                  <c:v>45580</c:v>
                </c:pt>
                <c:pt idx="1999">
                  <c:v>45581</c:v>
                </c:pt>
                <c:pt idx="2000">
                  <c:v>45582</c:v>
                </c:pt>
                <c:pt idx="2001">
                  <c:v>45583</c:v>
                </c:pt>
                <c:pt idx="2002">
                  <c:v>45586</c:v>
                </c:pt>
                <c:pt idx="2003">
                  <c:v>45587</c:v>
                </c:pt>
                <c:pt idx="2004">
                  <c:v>45588</c:v>
                </c:pt>
                <c:pt idx="2005">
                  <c:v>45589</c:v>
                </c:pt>
                <c:pt idx="2006">
                  <c:v>45590</c:v>
                </c:pt>
                <c:pt idx="2007">
                  <c:v>45593</c:v>
                </c:pt>
                <c:pt idx="2008">
                  <c:v>45594</c:v>
                </c:pt>
                <c:pt idx="2009">
                  <c:v>45595</c:v>
                </c:pt>
                <c:pt idx="2010">
                  <c:v>45596</c:v>
                </c:pt>
                <c:pt idx="2011">
                  <c:v>45597</c:v>
                </c:pt>
                <c:pt idx="2012">
                  <c:v>45600</c:v>
                </c:pt>
                <c:pt idx="2013">
                  <c:v>45601</c:v>
                </c:pt>
                <c:pt idx="2014">
                  <c:v>45602</c:v>
                </c:pt>
                <c:pt idx="2015">
                  <c:v>45603</c:v>
                </c:pt>
                <c:pt idx="2016">
                  <c:v>45604</c:v>
                </c:pt>
                <c:pt idx="2017">
                  <c:v>45607</c:v>
                </c:pt>
                <c:pt idx="2018">
                  <c:v>45608</c:v>
                </c:pt>
                <c:pt idx="2019">
                  <c:v>45609</c:v>
                </c:pt>
                <c:pt idx="2020">
                  <c:v>45610</c:v>
                </c:pt>
                <c:pt idx="2021">
                  <c:v>45611</c:v>
                </c:pt>
                <c:pt idx="2022">
                  <c:v>45614</c:v>
                </c:pt>
                <c:pt idx="2023">
                  <c:v>45615</c:v>
                </c:pt>
                <c:pt idx="2024">
                  <c:v>45616</c:v>
                </c:pt>
                <c:pt idx="2025">
                  <c:v>45617</c:v>
                </c:pt>
                <c:pt idx="2026">
                  <c:v>45618</c:v>
                </c:pt>
                <c:pt idx="2027">
                  <c:v>45621</c:v>
                </c:pt>
                <c:pt idx="2028">
                  <c:v>45622</c:v>
                </c:pt>
                <c:pt idx="2029">
                  <c:v>45623</c:v>
                </c:pt>
                <c:pt idx="2030">
                  <c:v>45624</c:v>
                </c:pt>
                <c:pt idx="2031">
                  <c:v>45625</c:v>
                </c:pt>
                <c:pt idx="2032">
                  <c:v>45628</c:v>
                </c:pt>
                <c:pt idx="2033">
                  <c:v>45629</c:v>
                </c:pt>
                <c:pt idx="2034">
                  <c:v>45630</c:v>
                </c:pt>
                <c:pt idx="2035">
                  <c:v>45631</c:v>
                </c:pt>
                <c:pt idx="2036">
                  <c:v>45632</c:v>
                </c:pt>
                <c:pt idx="2037">
                  <c:v>45635</c:v>
                </c:pt>
                <c:pt idx="2038">
                  <c:v>45636</c:v>
                </c:pt>
                <c:pt idx="2039">
                  <c:v>45637</c:v>
                </c:pt>
                <c:pt idx="2040">
                  <c:v>45638</c:v>
                </c:pt>
                <c:pt idx="2041">
                  <c:v>45639</c:v>
                </c:pt>
                <c:pt idx="2042">
                  <c:v>45642</c:v>
                </c:pt>
                <c:pt idx="2043">
                  <c:v>45643</c:v>
                </c:pt>
                <c:pt idx="2044">
                  <c:v>45644</c:v>
                </c:pt>
                <c:pt idx="2045">
                  <c:v>45645</c:v>
                </c:pt>
                <c:pt idx="2046">
                  <c:v>45646</c:v>
                </c:pt>
                <c:pt idx="2047">
                  <c:v>45649</c:v>
                </c:pt>
                <c:pt idx="2048">
                  <c:v>45650</c:v>
                </c:pt>
                <c:pt idx="2049">
                  <c:v>45651</c:v>
                </c:pt>
                <c:pt idx="2050">
                  <c:v>45652</c:v>
                </c:pt>
                <c:pt idx="2051">
                  <c:v>45653</c:v>
                </c:pt>
                <c:pt idx="2052">
                  <c:v>45656</c:v>
                </c:pt>
                <c:pt idx="2053">
                  <c:v>45657</c:v>
                </c:pt>
                <c:pt idx="2054">
                  <c:v>45659</c:v>
                </c:pt>
                <c:pt idx="2055">
                  <c:v>45660</c:v>
                </c:pt>
                <c:pt idx="2056">
                  <c:v>45663</c:v>
                </c:pt>
                <c:pt idx="2057">
                  <c:v>45664</c:v>
                </c:pt>
                <c:pt idx="2058">
                  <c:v>45665</c:v>
                </c:pt>
                <c:pt idx="2059">
                  <c:v>45666</c:v>
                </c:pt>
                <c:pt idx="2060">
                  <c:v>45667</c:v>
                </c:pt>
                <c:pt idx="2061">
                  <c:v>45670</c:v>
                </c:pt>
                <c:pt idx="2062">
                  <c:v>45671</c:v>
                </c:pt>
                <c:pt idx="2063">
                  <c:v>45672</c:v>
                </c:pt>
                <c:pt idx="2064">
                  <c:v>45673</c:v>
                </c:pt>
                <c:pt idx="2065">
                  <c:v>45674</c:v>
                </c:pt>
                <c:pt idx="2066">
                  <c:v>45677</c:v>
                </c:pt>
                <c:pt idx="2067">
                  <c:v>45678</c:v>
                </c:pt>
                <c:pt idx="2068">
                  <c:v>45679</c:v>
                </c:pt>
                <c:pt idx="2069">
                  <c:v>45680</c:v>
                </c:pt>
                <c:pt idx="2070">
                  <c:v>45681</c:v>
                </c:pt>
                <c:pt idx="2071">
                  <c:v>45684</c:v>
                </c:pt>
                <c:pt idx="2072">
                  <c:v>45685</c:v>
                </c:pt>
                <c:pt idx="2073">
                  <c:v>45686</c:v>
                </c:pt>
                <c:pt idx="2074">
                  <c:v>45687</c:v>
                </c:pt>
                <c:pt idx="2075">
                  <c:v>45688</c:v>
                </c:pt>
                <c:pt idx="2076">
                  <c:v>45691</c:v>
                </c:pt>
                <c:pt idx="2077">
                  <c:v>45692</c:v>
                </c:pt>
                <c:pt idx="2078">
                  <c:v>45693</c:v>
                </c:pt>
                <c:pt idx="2079">
                  <c:v>45694</c:v>
                </c:pt>
                <c:pt idx="2080">
                  <c:v>45695</c:v>
                </c:pt>
                <c:pt idx="2081">
                  <c:v>45698</c:v>
                </c:pt>
                <c:pt idx="2082">
                  <c:v>45699</c:v>
                </c:pt>
                <c:pt idx="2083">
                  <c:v>45700</c:v>
                </c:pt>
                <c:pt idx="2084">
                  <c:v>45701</c:v>
                </c:pt>
                <c:pt idx="2085">
                  <c:v>45702</c:v>
                </c:pt>
                <c:pt idx="2086">
                  <c:v>45705</c:v>
                </c:pt>
                <c:pt idx="2087">
                  <c:v>45706</c:v>
                </c:pt>
                <c:pt idx="2088">
                  <c:v>45707</c:v>
                </c:pt>
                <c:pt idx="2089">
                  <c:v>45708</c:v>
                </c:pt>
                <c:pt idx="2090">
                  <c:v>45709</c:v>
                </c:pt>
                <c:pt idx="2091">
                  <c:v>45712</c:v>
                </c:pt>
                <c:pt idx="2092">
                  <c:v>45713</c:v>
                </c:pt>
                <c:pt idx="2093">
                  <c:v>45714</c:v>
                </c:pt>
                <c:pt idx="2094">
                  <c:v>45715</c:v>
                </c:pt>
                <c:pt idx="2095">
                  <c:v>45716</c:v>
                </c:pt>
                <c:pt idx="2096">
                  <c:v>45719</c:v>
                </c:pt>
                <c:pt idx="2097">
                  <c:v>45720</c:v>
                </c:pt>
                <c:pt idx="2098">
                  <c:v>45721</c:v>
                </c:pt>
                <c:pt idx="2099">
                  <c:v>45722</c:v>
                </c:pt>
                <c:pt idx="2100">
                  <c:v>45723</c:v>
                </c:pt>
                <c:pt idx="2101">
                  <c:v>45726</c:v>
                </c:pt>
                <c:pt idx="2102">
                  <c:v>45727</c:v>
                </c:pt>
                <c:pt idx="2103">
                  <c:v>45728</c:v>
                </c:pt>
                <c:pt idx="2104">
                  <c:v>45729</c:v>
                </c:pt>
                <c:pt idx="2105">
                  <c:v>45730</c:v>
                </c:pt>
                <c:pt idx="2106">
                  <c:v>45733</c:v>
                </c:pt>
                <c:pt idx="2107">
                  <c:v>45734</c:v>
                </c:pt>
                <c:pt idx="2108">
                  <c:v>45735</c:v>
                </c:pt>
                <c:pt idx="2109">
                  <c:v>45736</c:v>
                </c:pt>
                <c:pt idx="2110">
                  <c:v>45737</c:v>
                </c:pt>
                <c:pt idx="2111">
                  <c:v>45740</c:v>
                </c:pt>
                <c:pt idx="2112">
                  <c:v>45741</c:v>
                </c:pt>
                <c:pt idx="2113">
                  <c:v>45742</c:v>
                </c:pt>
                <c:pt idx="2114">
                  <c:v>45743</c:v>
                </c:pt>
                <c:pt idx="2115">
                  <c:v>45744</c:v>
                </c:pt>
                <c:pt idx="2116">
                  <c:v>45747</c:v>
                </c:pt>
                <c:pt idx="2117">
                  <c:v>45748</c:v>
                </c:pt>
                <c:pt idx="2118">
                  <c:v>45749</c:v>
                </c:pt>
                <c:pt idx="2119">
                  <c:v>45750</c:v>
                </c:pt>
                <c:pt idx="2120">
                  <c:v>45751</c:v>
                </c:pt>
                <c:pt idx="2121">
                  <c:v>45754</c:v>
                </c:pt>
                <c:pt idx="2122">
                  <c:v>45755</c:v>
                </c:pt>
                <c:pt idx="2123">
                  <c:v>45756</c:v>
                </c:pt>
                <c:pt idx="2124">
                  <c:v>45757</c:v>
                </c:pt>
                <c:pt idx="2125">
                  <c:v>45758</c:v>
                </c:pt>
                <c:pt idx="2126">
                  <c:v>45761</c:v>
                </c:pt>
                <c:pt idx="2127">
                  <c:v>45762</c:v>
                </c:pt>
                <c:pt idx="2128">
                  <c:v>45763</c:v>
                </c:pt>
                <c:pt idx="2129">
                  <c:v>45764</c:v>
                </c:pt>
                <c:pt idx="2130">
                  <c:v>45765</c:v>
                </c:pt>
                <c:pt idx="2131">
                  <c:v>45768</c:v>
                </c:pt>
                <c:pt idx="2132">
                  <c:v>45769</c:v>
                </c:pt>
                <c:pt idx="2133">
                  <c:v>45770</c:v>
                </c:pt>
                <c:pt idx="2134">
                  <c:v>45771</c:v>
                </c:pt>
                <c:pt idx="2135">
                  <c:v>45772</c:v>
                </c:pt>
                <c:pt idx="2136">
                  <c:v>45775</c:v>
                </c:pt>
                <c:pt idx="2137">
                  <c:v>45776</c:v>
                </c:pt>
                <c:pt idx="2138">
                  <c:v>45777</c:v>
                </c:pt>
                <c:pt idx="2139">
                  <c:v>45778</c:v>
                </c:pt>
                <c:pt idx="2140">
                  <c:v>45779</c:v>
                </c:pt>
                <c:pt idx="2141">
                  <c:v>45782</c:v>
                </c:pt>
                <c:pt idx="2142">
                  <c:v>45783</c:v>
                </c:pt>
                <c:pt idx="2143">
                  <c:v>45784</c:v>
                </c:pt>
                <c:pt idx="2144">
                  <c:v>45785</c:v>
                </c:pt>
                <c:pt idx="2145">
                  <c:v>45786</c:v>
                </c:pt>
                <c:pt idx="2146">
                  <c:v>45789</c:v>
                </c:pt>
                <c:pt idx="2147">
                  <c:v>45790</c:v>
                </c:pt>
                <c:pt idx="2148">
                  <c:v>45791</c:v>
                </c:pt>
                <c:pt idx="2149">
                  <c:v>45792</c:v>
                </c:pt>
                <c:pt idx="2150">
                  <c:v>45793</c:v>
                </c:pt>
                <c:pt idx="2151">
                  <c:v>45796</c:v>
                </c:pt>
                <c:pt idx="2152">
                  <c:v>45797</c:v>
                </c:pt>
                <c:pt idx="2153">
                  <c:v>45798</c:v>
                </c:pt>
                <c:pt idx="2154">
                  <c:v>45799</c:v>
                </c:pt>
                <c:pt idx="2155">
                  <c:v>45800</c:v>
                </c:pt>
                <c:pt idx="2156">
                  <c:v>45803</c:v>
                </c:pt>
                <c:pt idx="2157">
                  <c:v>45804</c:v>
                </c:pt>
                <c:pt idx="2158">
                  <c:v>45805</c:v>
                </c:pt>
                <c:pt idx="2159">
                  <c:v>45806</c:v>
                </c:pt>
                <c:pt idx="2160">
                  <c:v>45807</c:v>
                </c:pt>
                <c:pt idx="2161">
                  <c:v>45810</c:v>
                </c:pt>
                <c:pt idx="2162">
                  <c:v>45811</c:v>
                </c:pt>
                <c:pt idx="2163">
                  <c:v>45812</c:v>
                </c:pt>
                <c:pt idx="2164">
                  <c:v>45813</c:v>
                </c:pt>
                <c:pt idx="2165">
                  <c:v>45814</c:v>
                </c:pt>
                <c:pt idx="2166">
                  <c:v>45817</c:v>
                </c:pt>
                <c:pt idx="2167">
                  <c:v>45818</c:v>
                </c:pt>
                <c:pt idx="2168">
                  <c:v>45819</c:v>
                </c:pt>
                <c:pt idx="2169">
                  <c:v>45820</c:v>
                </c:pt>
                <c:pt idx="2170">
                  <c:v>45821</c:v>
                </c:pt>
                <c:pt idx="2171">
                  <c:v>45824</c:v>
                </c:pt>
                <c:pt idx="2172">
                  <c:v>45825</c:v>
                </c:pt>
                <c:pt idx="2173">
                  <c:v>45826</c:v>
                </c:pt>
                <c:pt idx="2174">
                  <c:v>45827</c:v>
                </c:pt>
                <c:pt idx="2175">
                  <c:v>45828</c:v>
                </c:pt>
                <c:pt idx="2176">
                  <c:v>45831</c:v>
                </c:pt>
                <c:pt idx="2177">
                  <c:v>45832</c:v>
                </c:pt>
                <c:pt idx="2178">
                  <c:v>45833</c:v>
                </c:pt>
                <c:pt idx="2179">
                  <c:v>45834</c:v>
                </c:pt>
                <c:pt idx="2180">
                  <c:v>45835</c:v>
                </c:pt>
                <c:pt idx="2181">
                  <c:v>45838</c:v>
                </c:pt>
                <c:pt idx="2182">
                  <c:v>45839</c:v>
                </c:pt>
                <c:pt idx="2183">
                  <c:v>45840</c:v>
                </c:pt>
                <c:pt idx="2184">
                  <c:v>45841</c:v>
                </c:pt>
                <c:pt idx="2185">
                  <c:v>45842</c:v>
                </c:pt>
                <c:pt idx="2186">
                  <c:v>45845</c:v>
                </c:pt>
                <c:pt idx="2187">
                  <c:v>45846</c:v>
                </c:pt>
                <c:pt idx="2188">
                  <c:v>45847</c:v>
                </c:pt>
                <c:pt idx="2189">
                  <c:v>45848</c:v>
                </c:pt>
                <c:pt idx="2190">
                  <c:v>45849</c:v>
                </c:pt>
                <c:pt idx="2191">
                  <c:v>45852</c:v>
                </c:pt>
                <c:pt idx="2192">
                  <c:v>45853</c:v>
                </c:pt>
                <c:pt idx="2193">
                  <c:v>45854</c:v>
                </c:pt>
                <c:pt idx="2194">
                  <c:v>45855</c:v>
                </c:pt>
                <c:pt idx="2195">
                  <c:v>45856</c:v>
                </c:pt>
                <c:pt idx="2196">
                  <c:v>45859</c:v>
                </c:pt>
                <c:pt idx="2197">
                  <c:v>45860</c:v>
                </c:pt>
                <c:pt idx="2198">
                  <c:v>45861</c:v>
                </c:pt>
                <c:pt idx="2199">
                  <c:v>45862</c:v>
                </c:pt>
                <c:pt idx="2200">
                  <c:v>45863</c:v>
                </c:pt>
                <c:pt idx="2201">
                  <c:v>45866</c:v>
                </c:pt>
                <c:pt idx="2202">
                  <c:v>45867</c:v>
                </c:pt>
                <c:pt idx="2203">
                  <c:v>45868</c:v>
                </c:pt>
                <c:pt idx="2204">
                  <c:v>45869</c:v>
                </c:pt>
                <c:pt idx="2205">
                  <c:v>45870</c:v>
                </c:pt>
                <c:pt idx="2206">
                  <c:v>45873</c:v>
                </c:pt>
                <c:pt idx="2207">
                  <c:v>45874</c:v>
                </c:pt>
                <c:pt idx="2208">
                  <c:v>45875</c:v>
                </c:pt>
                <c:pt idx="2209">
                  <c:v>45876</c:v>
                </c:pt>
                <c:pt idx="2210">
                  <c:v>45877</c:v>
                </c:pt>
                <c:pt idx="2211">
                  <c:v>45880</c:v>
                </c:pt>
                <c:pt idx="2212">
                  <c:v>45881</c:v>
                </c:pt>
                <c:pt idx="2213">
                  <c:v>45882</c:v>
                </c:pt>
                <c:pt idx="2214">
                  <c:v>45883</c:v>
                </c:pt>
                <c:pt idx="2215">
                  <c:v>45884</c:v>
                </c:pt>
                <c:pt idx="2216">
                  <c:v>45887</c:v>
                </c:pt>
                <c:pt idx="2217">
                  <c:v>45888</c:v>
                </c:pt>
                <c:pt idx="2218">
                  <c:v>45889</c:v>
                </c:pt>
                <c:pt idx="2219">
                  <c:v>45890</c:v>
                </c:pt>
                <c:pt idx="2220">
                  <c:v>45891</c:v>
                </c:pt>
                <c:pt idx="2221">
                  <c:v>45894</c:v>
                </c:pt>
                <c:pt idx="2222">
                  <c:v>45895</c:v>
                </c:pt>
                <c:pt idx="2223">
                  <c:v>45896</c:v>
                </c:pt>
                <c:pt idx="2224">
                  <c:v>45897</c:v>
                </c:pt>
                <c:pt idx="2225">
                  <c:v>45898</c:v>
                </c:pt>
                <c:pt idx="2226">
                  <c:v>45901</c:v>
                </c:pt>
                <c:pt idx="2227">
                  <c:v>45902</c:v>
                </c:pt>
                <c:pt idx="2228">
                  <c:v>45903</c:v>
                </c:pt>
                <c:pt idx="2229">
                  <c:v>45904</c:v>
                </c:pt>
                <c:pt idx="2230">
                  <c:v>45905</c:v>
                </c:pt>
                <c:pt idx="2231">
                  <c:v>45908</c:v>
                </c:pt>
                <c:pt idx="2232">
                  <c:v>45909</c:v>
                </c:pt>
                <c:pt idx="2233">
                  <c:v>45910</c:v>
                </c:pt>
                <c:pt idx="2234">
                  <c:v>45911</c:v>
                </c:pt>
                <c:pt idx="2235">
                  <c:v>45912</c:v>
                </c:pt>
                <c:pt idx="2236">
                  <c:v>45915</c:v>
                </c:pt>
                <c:pt idx="2237">
                  <c:v>45916</c:v>
                </c:pt>
                <c:pt idx="2238">
                  <c:v>45917</c:v>
                </c:pt>
                <c:pt idx="2239">
                  <c:v>45918</c:v>
                </c:pt>
                <c:pt idx="2240">
                  <c:v>45919</c:v>
                </c:pt>
                <c:pt idx="2241">
                  <c:v>45922</c:v>
                </c:pt>
                <c:pt idx="2242">
                  <c:v>45923</c:v>
                </c:pt>
                <c:pt idx="2243">
                  <c:v>45924</c:v>
                </c:pt>
                <c:pt idx="2244">
                  <c:v>45925</c:v>
                </c:pt>
                <c:pt idx="2245">
                  <c:v>45926</c:v>
                </c:pt>
                <c:pt idx="2246">
                  <c:v>45929</c:v>
                </c:pt>
                <c:pt idx="2247">
                  <c:v>45930</c:v>
                </c:pt>
                <c:pt idx="2248">
                  <c:v>45931</c:v>
                </c:pt>
                <c:pt idx="2249">
                  <c:v>45932</c:v>
                </c:pt>
                <c:pt idx="2250">
                  <c:v>45933</c:v>
                </c:pt>
                <c:pt idx="2251">
                  <c:v>45936</c:v>
                </c:pt>
                <c:pt idx="2252">
                  <c:v>45937</c:v>
                </c:pt>
                <c:pt idx="2253">
                  <c:v>45938</c:v>
                </c:pt>
                <c:pt idx="2254">
                  <c:v>45939</c:v>
                </c:pt>
                <c:pt idx="2255">
                  <c:v>45940</c:v>
                </c:pt>
                <c:pt idx="2256">
                  <c:v>45943</c:v>
                </c:pt>
                <c:pt idx="2257">
                  <c:v>45944</c:v>
                </c:pt>
                <c:pt idx="2258">
                  <c:v>45945</c:v>
                </c:pt>
                <c:pt idx="2259">
                  <c:v>45946</c:v>
                </c:pt>
                <c:pt idx="2260">
                  <c:v>45947</c:v>
                </c:pt>
                <c:pt idx="2261">
                  <c:v>45950</c:v>
                </c:pt>
                <c:pt idx="2262">
                  <c:v>45951</c:v>
                </c:pt>
                <c:pt idx="2263">
                  <c:v>45952</c:v>
                </c:pt>
                <c:pt idx="2264">
                  <c:v>45953</c:v>
                </c:pt>
                <c:pt idx="2265">
                  <c:v>45954</c:v>
                </c:pt>
                <c:pt idx="2266">
                  <c:v>45957</c:v>
                </c:pt>
                <c:pt idx="2267">
                  <c:v>45958</c:v>
                </c:pt>
                <c:pt idx="2268">
                  <c:v>45959</c:v>
                </c:pt>
                <c:pt idx="2269">
                  <c:v>45960</c:v>
                </c:pt>
                <c:pt idx="2270">
                  <c:v>45961</c:v>
                </c:pt>
                <c:pt idx="2271">
                  <c:v>45964</c:v>
                </c:pt>
                <c:pt idx="2272">
                  <c:v>45965</c:v>
                </c:pt>
                <c:pt idx="2273">
                  <c:v>45966</c:v>
                </c:pt>
                <c:pt idx="2274">
                  <c:v>45967</c:v>
                </c:pt>
                <c:pt idx="2275">
                  <c:v>45968</c:v>
                </c:pt>
                <c:pt idx="2276">
                  <c:v>45971</c:v>
                </c:pt>
                <c:pt idx="2277">
                  <c:v>45972</c:v>
                </c:pt>
                <c:pt idx="2278">
                  <c:v>45973</c:v>
                </c:pt>
                <c:pt idx="2279">
                  <c:v>45974</c:v>
                </c:pt>
                <c:pt idx="2280">
                  <c:v>45975</c:v>
                </c:pt>
                <c:pt idx="2281">
                  <c:v>45978</c:v>
                </c:pt>
                <c:pt idx="2282">
                  <c:v>45979</c:v>
                </c:pt>
                <c:pt idx="2283">
                  <c:v>45980</c:v>
                </c:pt>
                <c:pt idx="2284">
                  <c:v>45981</c:v>
                </c:pt>
                <c:pt idx="2285">
                  <c:v>45982</c:v>
                </c:pt>
                <c:pt idx="2286">
                  <c:v>45985</c:v>
                </c:pt>
                <c:pt idx="2287">
                  <c:v>45986</c:v>
                </c:pt>
                <c:pt idx="2288">
                  <c:v>45987</c:v>
                </c:pt>
                <c:pt idx="2289">
                  <c:v>45988</c:v>
                </c:pt>
                <c:pt idx="2290">
                  <c:v>45989</c:v>
                </c:pt>
                <c:pt idx="2291">
                  <c:v>45992</c:v>
                </c:pt>
                <c:pt idx="2292">
                  <c:v>45993</c:v>
                </c:pt>
                <c:pt idx="2293">
                  <c:v>45994</c:v>
                </c:pt>
                <c:pt idx="2294">
                  <c:v>45995</c:v>
                </c:pt>
                <c:pt idx="2295">
                  <c:v>45996</c:v>
                </c:pt>
                <c:pt idx="2296">
                  <c:v>45999</c:v>
                </c:pt>
                <c:pt idx="2297">
                  <c:v>46000</c:v>
                </c:pt>
                <c:pt idx="2298">
                  <c:v>46001</c:v>
                </c:pt>
                <c:pt idx="2299">
                  <c:v>46002</c:v>
                </c:pt>
                <c:pt idx="2300">
                  <c:v>46003</c:v>
                </c:pt>
                <c:pt idx="2301">
                  <c:v>46006</c:v>
                </c:pt>
                <c:pt idx="2302">
                  <c:v>46007</c:v>
                </c:pt>
                <c:pt idx="2303">
                  <c:v>46008</c:v>
                </c:pt>
                <c:pt idx="2304">
                  <c:v>46009</c:v>
                </c:pt>
                <c:pt idx="2305">
                  <c:v>46010</c:v>
                </c:pt>
                <c:pt idx="2306">
                  <c:v>46013</c:v>
                </c:pt>
                <c:pt idx="2307">
                  <c:v>46014</c:v>
                </c:pt>
                <c:pt idx="2308">
                  <c:v>46015</c:v>
                </c:pt>
                <c:pt idx="2309">
                  <c:v>46016</c:v>
                </c:pt>
                <c:pt idx="2310">
                  <c:v>46382</c:v>
                </c:pt>
                <c:pt idx="2311">
                  <c:v>46020</c:v>
                </c:pt>
                <c:pt idx="2312">
                  <c:v>46021</c:v>
                </c:pt>
                <c:pt idx="2313">
                  <c:v>46022</c:v>
                </c:pt>
                <c:pt idx="2314">
                  <c:v>46024</c:v>
                </c:pt>
                <c:pt idx="2315">
                  <c:v>46027</c:v>
                </c:pt>
                <c:pt idx="2316">
                  <c:v>46028</c:v>
                </c:pt>
                <c:pt idx="2317">
                  <c:v>46029</c:v>
                </c:pt>
                <c:pt idx="2318">
                  <c:v>46030</c:v>
                </c:pt>
                <c:pt idx="2319">
                  <c:v>46031</c:v>
                </c:pt>
                <c:pt idx="2320">
                  <c:v>46034</c:v>
                </c:pt>
                <c:pt idx="2321">
                  <c:v>46035</c:v>
                </c:pt>
                <c:pt idx="2322">
                  <c:v>46036</c:v>
                </c:pt>
                <c:pt idx="2323">
                  <c:v>46037</c:v>
                </c:pt>
                <c:pt idx="2324">
                  <c:v>46038</c:v>
                </c:pt>
                <c:pt idx="2325">
                  <c:v>46041</c:v>
                </c:pt>
                <c:pt idx="2326">
                  <c:v>46042</c:v>
                </c:pt>
                <c:pt idx="2327">
                  <c:v>46043</c:v>
                </c:pt>
                <c:pt idx="2328">
                  <c:v>46044</c:v>
                </c:pt>
                <c:pt idx="2329">
                  <c:v>46045</c:v>
                </c:pt>
                <c:pt idx="2330">
                  <c:v>46048</c:v>
                </c:pt>
                <c:pt idx="2331">
                  <c:v>46049</c:v>
                </c:pt>
                <c:pt idx="2332">
                  <c:v>46050</c:v>
                </c:pt>
                <c:pt idx="2333">
                  <c:v>46051</c:v>
                </c:pt>
                <c:pt idx="2334">
                  <c:v>46052</c:v>
                </c:pt>
                <c:pt idx="2335">
                  <c:v>46055</c:v>
                </c:pt>
                <c:pt idx="2336">
                  <c:v>46056</c:v>
                </c:pt>
                <c:pt idx="2337">
                  <c:v>46057</c:v>
                </c:pt>
                <c:pt idx="2338">
                  <c:v>46058</c:v>
                </c:pt>
                <c:pt idx="2339">
                  <c:v>46059</c:v>
                </c:pt>
                <c:pt idx="2340">
                  <c:v>46062</c:v>
                </c:pt>
                <c:pt idx="2341">
                  <c:v>46063</c:v>
                </c:pt>
                <c:pt idx="2342">
                  <c:v>46064</c:v>
                </c:pt>
                <c:pt idx="2343">
                  <c:v>46065</c:v>
                </c:pt>
                <c:pt idx="2344">
                  <c:v>46066</c:v>
                </c:pt>
                <c:pt idx="2345">
                  <c:v>46069</c:v>
                </c:pt>
                <c:pt idx="2346">
                  <c:v>46070</c:v>
                </c:pt>
                <c:pt idx="2347">
                  <c:v>46071</c:v>
                </c:pt>
                <c:pt idx="2348">
                  <c:v>46072</c:v>
                </c:pt>
                <c:pt idx="2349">
                  <c:v>46073</c:v>
                </c:pt>
                <c:pt idx="2350">
                  <c:v>46076</c:v>
                </c:pt>
                <c:pt idx="2351">
                  <c:v>46077</c:v>
                </c:pt>
                <c:pt idx="2352">
                  <c:v>46078</c:v>
                </c:pt>
                <c:pt idx="2353">
                  <c:v>46079</c:v>
                </c:pt>
                <c:pt idx="2354">
                  <c:v>46080</c:v>
                </c:pt>
                <c:pt idx="2355">
                  <c:v>46083</c:v>
                </c:pt>
                <c:pt idx="2356">
                  <c:v>46084</c:v>
                </c:pt>
                <c:pt idx="2357">
                  <c:v>46085</c:v>
                </c:pt>
                <c:pt idx="2358">
                  <c:v>46086</c:v>
                </c:pt>
                <c:pt idx="2359">
                  <c:v>46087</c:v>
                </c:pt>
                <c:pt idx="2360">
                  <c:v>46090</c:v>
                </c:pt>
                <c:pt idx="2361">
                  <c:v>46091</c:v>
                </c:pt>
                <c:pt idx="2362">
                  <c:v>46092</c:v>
                </c:pt>
                <c:pt idx="2363">
                  <c:v>46093</c:v>
                </c:pt>
                <c:pt idx="2364">
                  <c:v>46094</c:v>
                </c:pt>
                <c:pt idx="2365">
                  <c:v>46097</c:v>
                </c:pt>
                <c:pt idx="2366">
                  <c:v>46098</c:v>
                </c:pt>
                <c:pt idx="2367">
                  <c:v>46099</c:v>
                </c:pt>
                <c:pt idx="2368">
                  <c:v>46100</c:v>
                </c:pt>
                <c:pt idx="2369">
                  <c:v>46101</c:v>
                </c:pt>
                <c:pt idx="2370">
                  <c:v>46104</c:v>
                </c:pt>
                <c:pt idx="2371">
                  <c:v>46105</c:v>
                </c:pt>
                <c:pt idx="2372">
                  <c:v>46106</c:v>
                </c:pt>
                <c:pt idx="2373">
                  <c:v>46107</c:v>
                </c:pt>
                <c:pt idx="2374">
                  <c:v>46108</c:v>
                </c:pt>
                <c:pt idx="2375">
                  <c:v>46111</c:v>
                </c:pt>
                <c:pt idx="2376">
                  <c:v>46112</c:v>
                </c:pt>
                <c:pt idx="2377">
                  <c:v>46113</c:v>
                </c:pt>
                <c:pt idx="2378">
                  <c:v>46114</c:v>
                </c:pt>
                <c:pt idx="2379">
                  <c:v>46115</c:v>
                </c:pt>
                <c:pt idx="2380">
                  <c:v>46118</c:v>
                </c:pt>
                <c:pt idx="2381">
                  <c:v>46119</c:v>
                </c:pt>
                <c:pt idx="2382">
                  <c:v>46120</c:v>
                </c:pt>
                <c:pt idx="2383">
                  <c:v>46121</c:v>
                </c:pt>
                <c:pt idx="2384">
                  <c:v>46122</c:v>
                </c:pt>
                <c:pt idx="2385">
                  <c:v>46125</c:v>
                </c:pt>
                <c:pt idx="2386">
                  <c:v>46126</c:v>
                </c:pt>
                <c:pt idx="2387">
                  <c:v>46127</c:v>
                </c:pt>
                <c:pt idx="2388">
                  <c:v>46128</c:v>
                </c:pt>
                <c:pt idx="2389">
                  <c:v>46129</c:v>
                </c:pt>
                <c:pt idx="2390">
                  <c:v>46132</c:v>
                </c:pt>
                <c:pt idx="2391">
                  <c:v>46133</c:v>
                </c:pt>
                <c:pt idx="2392">
                  <c:v>46134</c:v>
                </c:pt>
                <c:pt idx="2393">
                  <c:v>46135</c:v>
                </c:pt>
                <c:pt idx="2394">
                  <c:v>46136</c:v>
                </c:pt>
                <c:pt idx="2395">
                  <c:v>46139</c:v>
                </c:pt>
                <c:pt idx="2396">
                  <c:v>46140</c:v>
                </c:pt>
                <c:pt idx="2397">
                  <c:v>46141</c:v>
                </c:pt>
                <c:pt idx="2398">
                  <c:v>46142</c:v>
                </c:pt>
                <c:pt idx="2399">
                  <c:v>46143</c:v>
                </c:pt>
                <c:pt idx="2400">
                  <c:v>46146</c:v>
                </c:pt>
                <c:pt idx="2401">
                  <c:v>46147</c:v>
                </c:pt>
                <c:pt idx="2402">
                  <c:v>46148</c:v>
                </c:pt>
                <c:pt idx="2403">
                  <c:v>46149</c:v>
                </c:pt>
                <c:pt idx="2404">
                  <c:v>46150</c:v>
                </c:pt>
                <c:pt idx="2405">
                  <c:v>46153</c:v>
                </c:pt>
                <c:pt idx="2406">
                  <c:v>46154</c:v>
                </c:pt>
                <c:pt idx="2407">
                  <c:v>46155</c:v>
                </c:pt>
                <c:pt idx="2408">
                  <c:v>46156</c:v>
                </c:pt>
                <c:pt idx="2409">
                  <c:v>46157</c:v>
                </c:pt>
                <c:pt idx="2410">
                  <c:v>46160</c:v>
                </c:pt>
                <c:pt idx="2411">
                  <c:v>46161</c:v>
                </c:pt>
                <c:pt idx="2412">
                  <c:v>46162</c:v>
                </c:pt>
                <c:pt idx="2413">
                  <c:v>46163</c:v>
                </c:pt>
                <c:pt idx="2414">
                  <c:v>46164</c:v>
                </c:pt>
                <c:pt idx="2415">
                  <c:v>46167</c:v>
                </c:pt>
                <c:pt idx="2416">
                  <c:v>46168</c:v>
                </c:pt>
                <c:pt idx="2417">
                  <c:v>46169</c:v>
                </c:pt>
                <c:pt idx="2418">
                  <c:v>46170</c:v>
                </c:pt>
                <c:pt idx="2419">
                  <c:v>46171</c:v>
                </c:pt>
                <c:pt idx="2420">
                  <c:v>46174</c:v>
                </c:pt>
                <c:pt idx="2421">
                  <c:v>46175</c:v>
                </c:pt>
                <c:pt idx="2422">
                  <c:v>46176</c:v>
                </c:pt>
                <c:pt idx="2423">
                  <c:v>46177</c:v>
                </c:pt>
                <c:pt idx="2424">
                  <c:v>46178</c:v>
                </c:pt>
                <c:pt idx="2425">
                  <c:v>46181</c:v>
                </c:pt>
                <c:pt idx="2426">
                  <c:v>46182</c:v>
                </c:pt>
                <c:pt idx="2427">
                  <c:v>46183</c:v>
                </c:pt>
                <c:pt idx="2428">
                  <c:v>46184</c:v>
                </c:pt>
                <c:pt idx="2429">
                  <c:v>46185</c:v>
                </c:pt>
                <c:pt idx="2430">
                  <c:v>46188</c:v>
                </c:pt>
                <c:pt idx="2431">
                  <c:v>46189</c:v>
                </c:pt>
                <c:pt idx="2432">
                  <c:v>46190</c:v>
                </c:pt>
                <c:pt idx="2433">
                  <c:v>46191</c:v>
                </c:pt>
                <c:pt idx="2434">
                  <c:v>46192</c:v>
                </c:pt>
                <c:pt idx="2435">
                  <c:v>46195</c:v>
                </c:pt>
                <c:pt idx="2436">
                  <c:v>46196</c:v>
                </c:pt>
                <c:pt idx="2437">
                  <c:v>46197</c:v>
                </c:pt>
                <c:pt idx="2438">
                  <c:v>46198</c:v>
                </c:pt>
                <c:pt idx="2439">
                  <c:v>46199</c:v>
                </c:pt>
                <c:pt idx="2440">
                  <c:v>46202</c:v>
                </c:pt>
                <c:pt idx="2441">
                  <c:v>46203</c:v>
                </c:pt>
                <c:pt idx="2442">
                  <c:v>46204</c:v>
                </c:pt>
                <c:pt idx="2443">
                  <c:v>46205</c:v>
                </c:pt>
                <c:pt idx="2444">
                  <c:v>46206</c:v>
                </c:pt>
                <c:pt idx="2445">
                  <c:v>46209</c:v>
                </c:pt>
                <c:pt idx="2446">
                  <c:v>46210</c:v>
                </c:pt>
                <c:pt idx="2447">
                  <c:v>46211</c:v>
                </c:pt>
                <c:pt idx="2448">
                  <c:v>46212</c:v>
                </c:pt>
                <c:pt idx="2449">
                  <c:v>46213</c:v>
                </c:pt>
                <c:pt idx="2450">
                  <c:v>46216</c:v>
                </c:pt>
                <c:pt idx="2451">
                  <c:v>46217</c:v>
                </c:pt>
                <c:pt idx="2452">
                  <c:v>46218</c:v>
                </c:pt>
                <c:pt idx="2453">
                  <c:v>46219</c:v>
                </c:pt>
                <c:pt idx="2454">
                  <c:v>46220</c:v>
                </c:pt>
                <c:pt idx="2455">
                  <c:v>46223</c:v>
                </c:pt>
                <c:pt idx="2456">
                  <c:v>46224</c:v>
                </c:pt>
                <c:pt idx="2457">
                  <c:v>46225</c:v>
                </c:pt>
                <c:pt idx="2458">
                  <c:v>46226</c:v>
                </c:pt>
                <c:pt idx="2459">
                  <c:v>46227</c:v>
                </c:pt>
                <c:pt idx="2460">
                  <c:v>46230</c:v>
                </c:pt>
                <c:pt idx="2461">
                  <c:v>46231</c:v>
                </c:pt>
                <c:pt idx="2462">
                  <c:v>46232</c:v>
                </c:pt>
                <c:pt idx="2463">
                  <c:v>46233</c:v>
                </c:pt>
                <c:pt idx="2464">
                  <c:v>46234</c:v>
                </c:pt>
                <c:pt idx="2465">
                  <c:v>46237</c:v>
                </c:pt>
                <c:pt idx="2466">
                  <c:v>46238</c:v>
                </c:pt>
                <c:pt idx="2467">
                  <c:v>46239</c:v>
                </c:pt>
                <c:pt idx="2468">
                  <c:v>46240</c:v>
                </c:pt>
                <c:pt idx="2469">
                  <c:v>46241</c:v>
                </c:pt>
                <c:pt idx="2470">
                  <c:v>46244</c:v>
                </c:pt>
                <c:pt idx="2471">
                  <c:v>46245</c:v>
                </c:pt>
                <c:pt idx="2472">
                  <c:v>46246</c:v>
                </c:pt>
                <c:pt idx="2473">
                  <c:v>46247</c:v>
                </c:pt>
                <c:pt idx="2474">
                  <c:v>46248</c:v>
                </c:pt>
                <c:pt idx="2475">
                  <c:v>46251</c:v>
                </c:pt>
                <c:pt idx="2476">
                  <c:v>46252</c:v>
                </c:pt>
                <c:pt idx="2477">
                  <c:v>46253</c:v>
                </c:pt>
                <c:pt idx="2478">
                  <c:v>46254</c:v>
                </c:pt>
                <c:pt idx="2479">
                  <c:v>46255</c:v>
                </c:pt>
                <c:pt idx="2480">
                  <c:v>46258</c:v>
                </c:pt>
                <c:pt idx="2481">
                  <c:v>46259</c:v>
                </c:pt>
                <c:pt idx="2482">
                  <c:v>46260</c:v>
                </c:pt>
                <c:pt idx="2483">
                  <c:v>46261</c:v>
                </c:pt>
                <c:pt idx="2484">
                  <c:v>46262</c:v>
                </c:pt>
                <c:pt idx="2485">
                  <c:v>46265</c:v>
                </c:pt>
                <c:pt idx="2486">
                  <c:v>46266</c:v>
                </c:pt>
                <c:pt idx="2487">
                  <c:v>46267</c:v>
                </c:pt>
                <c:pt idx="2488">
                  <c:v>46268</c:v>
                </c:pt>
                <c:pt idx="2489">
                  <c:v>46269</c:v>
                </c:pt>
                <c:pt idx="2490">
                  <c:v>46272</c:v>
                </c:pt>
                <c:pt idx="2491">
                  <c:v>46273</c:v>
                </c:pt>
                <c:pt idx="2492">
                  <c:v>46274</c:v>
                </c:pt>
                <c:pt idx="2493">
                  <c:v>46275</c:v>
                </c:pt>
                <c:pt idx="2494">
                  <c:v>46276</c:v>
                </c:pt>
                <c:pt idx="2495">
                  <c:v>46279</c:v>
                </c:pt>
                <c:pt idx="2496">
                  <c:v>46280</c:v>
                </c:pt>
                <c:pt idx="2497">
                  <c:v>46281</c:v>
                </c:pt>
                <c:pt idx="2498">
                  <c:v>46282</c:v>
                </c:pt>
                <c:pt idx="2499">
                  <c:v>46283</c:v>
                </c:pt>
                <c:pt idx="2500">
                  <c:v>46286</c:v>
                </c:pt>
                <c:pt idx="2501">
                  <c:v>46287</c:v>
                </c:pt>
                <c:pt idx="2502">
                  <c:v>46288</c:v>
                </c:pt>
                <c:pt idx="2503">
                  <c:v>46289</c:v>
                </c:pt>
                <c:pt idx="2504">
                  <c:v>46290</c:v>
                </c:pt>
                <c:pt idx="2505">
                  <c:v>46293</c:v>
                </c:pt>
                <c:pt idx="2506">
                  <c:v>46294</c:v>
                </c:pt>
                <c:pt idx="2507">
                  <c:v>46295</c:v>
                </c:pt>
                <c:pt idx="2508">
                  <c:v>46296</c:v>
                </c:pt>
                <c:pt idx="2509">
                  <c:v>46297</c:v>
                </c:pt>
                <c:pt idx="2510">
                  <c:v>46300</c:v>
                </c:pt>
                <c:pt idx="2511">
                  <c:v>46301</c:v>
                </c:pt>
                <c:pt idx="2512">
                  <c:v>46302</c:v>
                </c:pt>
                <c:pt idx="2513">
                  <c:v>46303</c:v>
                </c:pt>
                <c:pt idx="2514">
                  <c:v>46304</c:v>
                </c:pt>
                <c:pt idx="2515">
                  <c:v>46307</c:v>
                </c:pt>
                <c:pt idx="2516">
                  <c:v>46308</c:v>
                </c:pt>
                <c:pt idx="2517">
                  <c:v>46309</c:v>
                </c:pt>
                <c:pt idx="2518">
                  <c:v>46310</c:v>
                </c:pt>
                <c:pt idx="2519">
                  <c:v>46311</c:v>
                </c:pt>
                <c:pt idx="2520">
                  <c:v>46314</c:v>
                </c:pt>
                <c:pt idx="2521">
                  <c:v>46315</c:v>
                </c:pt>
                <c:pt idx="2522">
                  <c:v>46316</c:v>
                </c:pt>
                <c:pt idx="2523">
                  <c:v>46317</c:v>
                </c:pt>
                <c:pt idx="2524">
                  <c:v>46318</c:v>
                </c:pt>
                <c:pt idx="2525">
                  <c:v>46321</c:v>
                </c:pt>
                <c:pt idx="2526">
                  <c:v>46322</c:v>
                </c:pt>
                <c:pt idx="2527">
                  <c:v>46323</c:v>
                </c:pt>
                <c:pt idx="2528">
                  <c:v>46324</c:v>
                </c:pt>
                <c:pt idx="2529">
                  <c:v>46325</c:v>
                </c:pt>
                <c:pt idx="2530">
                  <c:v>46328</c:v>
                </c:pt>
              </c:numCache>
            </c:numRef>
          </c:cat>
          <c:val>
            <c:numRef>
              <c:f>LMENi相場と在庫推移!$D$720:$D$3250</c:f>
              <c:numCache>
                <c:formatCode>#,##0_ </c:formatCode>
                <c:ptCount val="2531"/>
                <c:pt idx="0">
                  <c:v>10205</c:v>
                </c:pt>
                <c:pt idx="1">
                  <c:v>9975</c:v>
                </c:pt>
                <c:pt idx="2">
                  <c:v>10230</c:v>
                </c:pt>
                <c:pt idx="3">
                  <c:v>10185</c:v>
                </c:pt>
                <c:pt idx="4">
                  <c:v>10245</c:v>
                </c:pt>
                <c:pt idx="5">
                  <c:v>10435</c:v>
                </c:pt>
                <c:pt idx="6">
                  <c:v>10450</c:v>
                </c:pt>
                <c:pt idx="7">
                  <c:v>9975</c:v>
                </c:pt>
                <c:pt idx="8">
                  <c:v>10115</c:v>
                </c:pt>
                <c:pt idx="9">
                  <c:v>10235</c:v>
                </c:pt>
                <c:pt idx="10">
                  <c:v>10175</c:v>
                </c:pt>
                <c:pt idx="11">
                  <c:v>10160</c:v>
                </c:pt>
                <c:pt idx="12">
                  <c:v>10050</c:v>
                </c:pt>
                <c:pt idx="13">
                  <c:v>9735</c:v>
                </c:pt>
                <c:pt idx="14">
                  <c:v>9770</c:v>
                </c:pt>
                <c:pt idx="15">
                  <c:v>9765</c:v>
                </c:pt>
                <c:pt idx="16">
                  <c:v>9635</c:v>
                </c:pt>
                <c:pt idx="17">
                  <c:v>9565</c:v>
                </c:pt>
                <c:pt idx="18">
                  <c:v>9380</c:v>
                </c:pt>
                <c:pt idx="19">
                  <c:v>9495</c:v>
                </c:pt>
                <c:pt idx="20">
                  <c:v>9890</c:v>
                </c:pt>
                <c:pt idx="21">
                  <c:v>10025</c:v>
                </c:pt>
                <c:pt idx="22">
                  <c:v>10360</c:v>
                </c:pt>
                <c:pt idx="23">
                  <c:v>10160</c:v>
                </c:pt>
                <c:pt idx="24">
                  <c:v>10340</c:v>
                </c:pt>
                <c:pt idx="25">
                  <c:v>10390</c:v>
                </c:pt>
                <c:pt idx="26">
                  <c:v>10440</c:v>
                </c:pt>
                <c:pt idx="27">
                  <c:v>10380</c:v>
                </c:pt>
                <c:pt idx="28">
                  <c:v>10450</c:v>
                </c:pt>
                <c:pt idx="29">
                  <c:v>10675</c:v>
                </c:pt>
                <c:pt idx="30">
                  <c:v>10825</c:v>
                </c:pt>
                <c:pt idx="31">
                  <c:v>10710</c:v>
                </c:pt>
                <c:pt idx="32">
                  <c:v>10875</c:v>
                </c:pt>
                <c:pt idx="33">
                  <c:v>10900</c:v>
                </c:pt>
                <c:pt idx="34">
                  <c:v>11045</c:v>
                </c:pt>
                <c:pt idx="35">
                  <c:v>11020</c:v>
                </c:pt>
                <c:pt idx="36">
                  <c:v>10710</c:v>
                </c:pt>
                <c:pt idx="37">
                  <c:v>10635</c:v>
                </c:pt>
                <c:pt idx="38">
                  <c:v>10680</c:v>
                </c:pt>
                <c:pt idx="39">
                  <c:v>10900</c:v>
                </c:pt>
                <c:pt idx="40">
                  <c:v>10870</c:v>
                </c:pt>
                <c:pt idx="41">
                  <c:v>11000</c:v>
                </c:pt>
                <c:pt idx="42">
                  <c:v>10900</c:v>
                </c:pt>
                <c:pt idx="43">
                  <c:v>10900</c:v>
                </c:pt>
                <c:pt idx="44">
                  <c:v>10895</c:v>
                </c:pt>
                <c:pt idx="45">
                  <c:v>10920</c:v>
                </c:pt>
                <c:pt idx="46">
                  <c:v>10520</c:v>
                </c:pt>
                <c:pt idx="47">
                  <c:v>10100</c:v>
                </c:pt>
                <c:pt idx="48">
                  <c:v>10030</c:v>
                </c:pt>
                <c:pt idx="49">
                  <c:v>10145</c:v>
                </c:pt>
                <c:pt idx="50">
                  <c:v>10090</c:v>
                </c:pt>
                <c:pt idx="51">
                  <c:v>10185</c:v>
                </c:pt>
                <c:pt idx="52">
                  <c:v>10290</c:v>
                </c:pt>
                <c:pt idx="53">
                  <c:v>10200</c:v>
                </c:pt>
                <c:pt idx="54">
                  <c:v>10060</c:v>
                </c:pt>
                <c:pt idx="55">
                  <c:v>10105</c:v>
                </c:pt>
                <c:pt idx="56">
                  <c:v>9950</c:v>
                </c:pt>
                <c:pt idx="57">
                  <c:v>9915</c:v>
                </c:pt>
                <c:pt idx="58">
                  <c:v>9920</c:v>
                </c:pt>
                <c:pt idx="59">
                  <c:v>9710</c:v>
                </c:pt>
                <c:pt idx="60">
                  <c:v>9740</c:v>
                </c:pt>
                <c:pt idx="61">
                  <c:v>9915</c:v>
                </c:pt>
                <c:pt idx="62">
                  <c:v>9935</c:v>
                </c:pt>
                <c:pt idx="63">
                  <c:v>9875</c:v>
                </c:pt>
                <c:pt idx="64">
                  <c:v>9965</c:v>
                </c:pt>
                <c:pt idx="65">
                  <c:v>9865</c:v>
                </c:pt>
                <c:pt idx="66">
                  <c:v>10170</c:v>
                </c:pt>
                <c:pt idx="67">
                  <c:v>10320</c:v>
                </c:pt>
                <c:pt idx="68">
                  <c:v>9950</c:v>
                </c:pt>
                <c:pt idx="69">
                  <c:v>10100</c:v>
                </c:pt>
                <c:pt idx="70">
                  <c:v>10050</c:v>
                </c:pt>
                <c:pt idx="71">
                  <c:v>9710</c:v>
                </c:pt>
                <c:pt idx="72">
                  <c:v>9695</c:v>
                </c:pt>
                <c:pt idx="73">
                  <c:v>9545</c:v>
                </c:pt>
                <c:pt idx="74">
                  <c:v>9455</c:v>
                </c:pt>
                <c:pt idx="75">
                  <c:v>9380</c:v>
                </c:pt>
                <c:pt idx="76">
                  <c:v>9395</c:v>
                </c:pt>
                <c:pt idx="77">
                  <c:v>9270</c:v>
                </c:pt>
                <c:pt idx="78">
                  <c:v>9235</c:v>
                </c:pt>
                <c:pt idx="79">
                  <c:v>9255</c:v>
                </c:pt>
                <c:pt idx="80">
                  <c:v>9190</c:v>
                </c:pt>
                <c:pt idx="81">
                  <c:v>9485</c:v>
                </c:pt>
                <c:pt idx="82">
                  <c:v>9485</c:v>
                </c:pt>
                <c:pt idx="83">
                  <c:v>9280</c:v>
                </c:pt>
                <c:pt idx="84">
                  <c:v>9010</c:v>
                </c:pt>
                <c:pt idx="85">
                  <c:v>8935</c:v>
                </c:pt>
                <c:pt idx="86">
                  <c:v>9070</c:v>
                </c:pt>
                <c:pt idx="87">
                  <c:v>9190</c:v>
                </c:pt>
                <c:pt idx="88">
                  <c:v>9195</c:v>
                </c:pt>
                <c:pt idx="89">
                  <c:v>9370</c:v>
                </c:pt>
                <c:pt idx="90">
                  <c:v>9325</c:v>
                </c:pt>
                <c:pt idx="91">
                  <c:v>9310</c:v>
                </c:pt>
                <c:pt idx="92">
                  <c:v>9015</c:v>
                </c:pt>
                <c:pt idx="93">
                  <c:v>9165</c:v>
                </c:pt>
                <c:pt idx="94">
                  <c:v>9005</c:v>
                </c:pt>
                <c:pt idx="95">
                  <c:v>9180</c:v>
                </c:pt>
                <c:pt idx="96">
                  <c:v>9370</c:v>
                </c:pt>
                <c:pt idx="97">
                  <c:v>9290</c:v>
                </c:pt>
                <c:pt idx="98">
                  <c:v>9130</c:v>
                </c:pt>
                <c:pt idx="99">
                  <c:v>9075</c:v>
                </c:pt>
                <c:pt idx="100">
                  <c:v>9005</c:v>
                </c:pt>
                <c:pt idx="101">
                  <c:v>9025</c:v>
                </c:pt>
                <c:pt idx="102">
                  <c:v>8810</c:v>
                </c:pt>
                <c:pt idx="103">
                  <c:v>8830</c:v>
                </c:pt>
                <c:pt idx="104">
                  <c:v>8715</c:v>
                </c:pt>
                <c:pt idx="105">
                  <c:v>8820</c:v>
                </c:pt>
                <c:pt idx="106">
                  <c:v>8800</c:v>
                </c:pt>
                <c:pt idx="107">
                  <c:v>8870</c:v>
                </c:pt>
                <c:pt idx="108">
                  <c:v>8800</c:v>
                </c:pt>
                <c:pt idx="109">
                  <c:v>8805</c:v>
                </c:pt>
                <c:pt idx="110">
                  <c:v>8940</c:v>
                </c:pt>
                <c:pt idx="111">
                  <c:v>8720</c:v>
                </c:pt>
                <c:pt idx="112">
                  <c:v>8815</c:v>
                </c:pt>
                <c:pt idx="113">
                  <c:v>8830</c:v>
                </c:pt>
                <c:pt idx="114">
                  <c:v>8905</c:v>
                </c:pt>
                <c:pt idx="115">
                  <c:v>8895</c:v>
                </c:pt>
                <c:pt idx="116">
                  <c:v>8980</c:v>
                </c:pt>
                <c:pt idx="117">
                  <c:v>8890</c:v>
                </c:pt>
                <c:pt idx="118">
                  <c:v>8910</c:v>
                </c:pt>
                <c:pt idx="119">
                  <c:v>9170</c:v>
                </c:pt>
                <c:pt idx="120">
                  <c:v>9040</c:v>
                </c:pt>
                <c:pt idx="121">
                  <c:v>9060</c:v>
                </c:pt>
                <c:pt idx="122">
                  <c:v>9125</c:v>
                </c:pt>
                <c:pt idx="123">
                  <c:v>9275</c:v>
                </c:pt>
                <c:pt idx="124">
                  <c:v>9280</c:v>
                </c:pt>
                <c:pt idx="125">
                  <c:v>9370</c:v>
                </c:pt>
                <c:pt idx="126">
                  <c:v>9125</c:v>
                </c:pt>
                <c:pt idx="127">
                  <c:v>9065</c:v>
                </c:pt>
                <c:pt idx="128">
                  <c:v>9090</c:v>
                </c:pt>
                <c:pt idx="129">
                  <c:v>8950</c:v>
                </c:pt>
                <c:pt idx="130">
                  <c:v>8885</c:v>
                </c:pt>
                <c:pt idx="131">
                  <c:v>8980</c:v>
                </c:pt>
                <c:pt idx="132">
                  <c:v>9210</c:v>
                </c:pt>
                <c:pt idx="133">
                  <c:v>9185</c:v>
                </c:pt>
                <c:pt idx="134">
                  <c:v>9380</c:v>
                </c:pt>
                <c:pt idx="135">
                  <c:v>9580</c:v>
                </c:pt>
                <c:pt idx="136">
                  <c:v>9595</c:v>
                </c:pt>
                <c:pt idx="137">
                  <c:v>9720</c:v>
                </c:pt>
                <c:pt idx="138">
                  <c:v>9540</c:v>
                </c:pt>
                <c:pt idx="139">
                  <c:v>9560</c:v>
                </c:pt>
                <c:pt idx="140">
                  <c:v>9560</c:v>
                </c:pt>
                <c:pt idx="141">
                  <c:v>9885</c:v>
                </c:pt>
                <c:pt idx="142">
                  <c:v>9915</c:v>
                </c:pt>
                <c:pt idx="143">
                  <c:v>10105</c:v>
                </c:pt>
                <c:pt idx="144">
                  <c:v>10180</c:v>
                </c:pt>
                <c:pt idx="145">
                  <c:v>10235</c:v>
                </c:pt>
                <c:pt idx="146">
                  <c:v>10155</c:v>
                </c:pt>
                <c:pt idx="147">
                  <c:v>10205</c:v>
                </c:pt>
                <c:pt idx="148">
                  <c:v>10255</c:v>
                </c:pt>
                <c:pt idx="149">
                  <c:v>10335</c:v>
                </c:pt>
                <c:pt idx="150">
                  <c:v>10310</c:v>
                </c:pt>
                <c:pt idx="151">
                  <c:v>10280</c:v>
                </c:pt>
                <c:pt idx="152">
                  <c:v>10710</c:v>
                </c:pt>
                <c:pt idx="153">
                  <c:v>10770</c:v>
                </c:pt>
                <c:pt idx="154">
                  <c:v>10590</c:v>
                </c:pt>
                <c:pt idx="155">
                  <c:v>10510</c:v>
                </c:pt>
                <c:pt idx="156">
                  <c:v>10370</c:v>
                </c:pt>
                <c:pt idx="157">
                  <c:v>10560</c:v>
                </c:pt>
                <c:pt idx="158">
                  <c:v>10710</c:v>
                </c:pt>
                <c:pt idx="159">
                  <c:v>10730</c:v>
                </c:pt>
                <c:pt idx="160">
                  <c:v>11250</c:v>
                </c:pt>
                <c:pt idx="161">
                  <c:v>11430</c:v>
                </c:pt>
                <c:pt idx="162">
                  <c:v>11435</c:v>
                </c:pt>
                <c:pt idx="163">
                  <c:v>11640</c:v>
                </c:pt>
                <c:pt idx="164">
                  <c:v>11610</c:v>
                </c:pt>
                <c:pt idx="165">
                  <c:v>11735</c:v>
                </c:pt>
                <c:pt idx="166">
                  <c:v>11555</c:v>
                </c:pt>
                <c:pt idx="167">
                  <c:v>11620</c:v>
                </c:pt>
                <c:pt idx="168">
                  <c:v>12005</c:v>
                </c:pt>
                <c:pt idx="169">
                  <c:v>12120</c:v>
                </c:pt>
                <c:pt idx="170">
                  <c:v>12150</c:v>
                </c:pt>
                <c:pt idx="171">
                  <c:v>11920</c:v>
                </c:pt>
                <c:pt idx="172">
                  <c:v>12035</c:v>
                </c:pt>
                <c:pt idx="173">
                  <c:v>11845</c:v>
                </c:pt>
                <c:pt idx="174">
                  <c:v>11550</c:v>
                </c:pt>
                <c:pt idx="175">
                  <c:v>11535</c:v>
                </c:pt>
                <c:pt idx="176">
                  <c:v>11485</c:v>
                </c:pt>
                <c:pt idx="177">
                  <c:v>11265</c:v>
                </c:pt>
                <c:pt idx="178">
                  <c:v>11005</c:v>
                </c:pt>
                <c:pt idx="179">
                  <c:v>11090</c:v>
                </c:pt>
                <c:pt idx="180">
                  <c:v>10950</c:v>
                </c:pt>
                <c:pt idx="181">
                  <c:v>11375</c:v>
                </c:pt>
                <c:pt idx="182">
                  <c:v>10860</c:v>
                </c:pt>
                <c:pt idx="183">
                  <c:v>10580</c:v>
                </c:pt>
                <c:pt idx="184">
                  <c:v>10395</c:v>
                </c:pt>
                <c:pt idx="185">
                  <c:v>10450</c:v>
                </c:pt>
                <c:pt idx="186">
                  <c:v>10530</c:v>
                </c:pt>
                <c:pt idx="187">
                  <c:v>10175</c:v>
                </c:pt>
                <c:pt idx="188">
                  <c:v>10585</c:v>
                </c:pt>
                <c:pt idx="189">
                  <c:v>10375</c:v>
                </c:pt>
                <c:pt idx="190">
                  <c:v>10555</c:v>
                </c:pt>
                <c:pt idx="191">
                  <c:v>10640</c:v>
                </c:pt>
                <c:pt idx="192">
                  <c:v>10560</c:v>
                </c:pt>
                <c:pt idx="193">
                  <c:v>10500</c:v>
                </c:pt>
                <c:pt idx="194">
                  <c:v>10770</c:v>
                </c:pt>
                <c:pt idx="195">
                  <c:v>10910</c:v>
                </c:pt>
                <c:pt idx="196">
                  <c:v>10980</c:v>
                </c:pt>
                <c:pt idx="197">
                  <c:v>11195</c:v>
                </c:pt>
                <c:pt idx="198">
                  <c:v>11605</c:v>
                </c:pt>
                <c:pt idx="199">
                  <c:v>11790</c:v>
                </c:pt>
                <c:pt idx="200">
                  <c:v>11675</c:v>
                </c:pt>
                <c:pt idx="201">
                  <c:v>11745</c:v>
                </c:pt>
                <c:pt idx="202">
                  <c:v>11680</c:v>
                </c:pt>
                <c:pt idx="203">
                  <c:v>12050</c:v>
                </c:pt>
                <c:pt idx="204">
                  <c:v>11745</c:v>
                </c:pt>
                <c:pt idx="205">
                  <c:v>11950</c:v>
                </c:pt>
                <c:pt idx="206">
                  <c:v>11860</c:v>
                </c:pt>
                <c:pt idx="207">
                  <c:v>11845</c:v>
                </c:pt>
                <c:pt idx="208">
                  <c:v>11370</c:v>
                </c:pt>
                <c:pt idx="209">
                  <c:v>11500</c:v>
                </c:pt>
                <c:pt idx="210">
                  <c:v>11850</c:v>
                </c:pt>
                <c:pt idx="211">
                  <c:v>12695</c:v>
                </c:pt>
                <c:pt idx="212">
                  <c:v>12630</c:v>
                </c:pt>
                <c:pt idx="213">
                  <c:v>12560</c:v>
                </c:pt>
                <c:pt idx="214">
                  <c:v>12830</c:v>
                </c:pt>
                <c:pt idx="215">
                  <c:v>12805</c:v>
                </c:pt>
                <c:pt idx="216">
                  <c:v>12565</c:v>
                </c:pt>
                <c:pt idx="217">
                  <c:v>12230</c:v>
                </c:pt>
                <c:pt idx="218">
                  <c:v>12285</c:v>
                </c:pt>
                <c:pt idx="219">
                  <c:v>12280</c:v>
                </c:pt>
                <c:pt idx="220">
                  <c:v>12255</c:v>
                </c:pt>
                <c:pt idx="221">
                  <c:v>11580</c:v>
                </c:pt>
                <c:pt idx="222">
                  <c:v>11570</c:v>
                </c:pt>
                <c:pt idx="223">
                  <c:v>11470</c:v>
                </c:pt>
                <c:pt idx="224">
                  <c:v>11510</c:v>
                </c:pt>
                <c:pt idx="225">
                  <c:v>11605</c:v>
                </c:pt>
                <c:pt idx="226">
                  <c:v>11730</c:v>
                </c:pt>
                <c:pt idx="227">
                  <c:v>11625</c:v>
                </c:pt>
                <c:pt idx="228">
                  <c:v>12015</c:v>
                </c:pt>
                <c:pt idx="229">
                  <c:v>11600</c:v>
                </c:pt>
                <c:pt idx="230">
                  <c:v>11400</c:v>
                </c:pt>
                <c:pt idx="231">
                  <c:v>11305</c:v>
                </c:pt>
                <c:pt idx="232">
                  <c:v>11295</c:v>
                </c:pt>
                <c:pt idx="233">
                  <c:v>11050</c:v>
                </c:pt>
                <c:pt idx="234">
                  <c:v>11330</c:v>
                </c:pt>
                <c:pt idx="235">
                  <c:v>11075</c:v>
                </c:pt>
                <c:pt idx="236">
                  <c:v>10830</c:v>
                </c:pt>
                <c:pt idx="237">
                  <c:v>10795</c:v>
                </c:pt>
                <c:pt idx="238">
                  <c:v>10990</c:v>
                </c:pt>
                <c:pt idx="239">
                  <c:v>10860</c:v>
                </c:pt>
                <c:pt idx="240">
                  <c:v>11070</c:v>
                </c:pt>
                <c:pt idx="241">
                  <c:v>11085</c:v>
                </c:pt>
                <c:pt idx="242">
                  <c:v>11140</c:v>
                </c:pt>
                <c:pt idx="243">
                  <c:v>11170</c:v>
                </c:pt>
                <c:pt idx="244">
                  <c:v>11530</c:v>
                </c:pt>
                <c:pt idx="245">
                  <c:v>11690</c:v>
                </c:pt>
                <c:pt idx="246">
                  <c:v>11915</c:v>
                </c:pt>
                <c:pt idx="247">
                  <c:v>12000</c:v>
                </c:pt>
                <c:pt idx="248">
                  <c:v>12050</c:v>
                </c:pt>
                <c:pt idx="249">
                  <c:v>11840</c:v>
                </c:pt>
                <c:pt idx="250">
                  <c:v>12095</c:v>
                </c:pt>
                <c:pt idx="251">
                  <c:v>12260</c:v>
                </c:pt>
                <c:pt idx="252">
                  <c:v>12690</c:v>
                </c:pt>
                <c:pt idx="253">
                  <c:v>12465</c:v>
                </c:pt>
                <c:pt idx="254">
                  <c:v>12615</c:v>
                </c:pt>
                <c:pt idx="255">
                  <c:v>12500</c:v>
                </c:pt>
                <c:pt idx="256">
                  <c:v>12450</c:v>
                </c:pt>
                <c:pt idx="257">
                  <c:v>12515</c:v>
                </c:pt>
                <c:pt idx="258">
                  <c:v>12900</c:v>
                </c:pt>
                <c:pt idx="259">
                  <c:v>12835</c:v>
                </c:pt>
                <c:pt idx="260">
                  <c:v>12670</c:v>
                </c:pt>
                <c:pt idx="261">
                  <c:v>12835</c:v>
                </c:pt>
                <c:pt idx="262">
                  <c:v>12415</c:v>
                </c:pt>
                <c:pt idx="263">
                  <c:v>12415</c:v>
                </c:pt>
                <c:pt idx="264">
                  <c:v>12455</c:v>
                </c:pt>
                <c:pt idx="265">
                  <c:v>12595</c:v>
                </c:pt>
                <c:pt idx="266">
                  <c:v>12720</c:v>
                </c:pt>
                <c:pt idx="267">
                  <c:v>12750</c:v>
                </c:pt>
                <c:pt idx="268">
                  <c:v>13000</c:v>
                </c:pt>
                <c:pt idx="269">
                  <c:v>13695</c:v>
                </c:pt>
                <c:pt idx="270">
                  <c:v>13750</c:v>
                </c:pt>
                <c:pt idx="271">
                  <c:v>13890</c:v>
                </c:pt>
                <c:pt idx="272">
                  <c:v>13650</c:v>
                </c:pt>
                <c:pt idx="273">
                  <c:v>13555</c:v>
                </c:pt>
                <c:pt idx="274">
                  <c:v>13545</c:v>
                </c:pt>
                <c:pt idx="275">
                  <c:v>13795</c:v>
                </c:pt>
                <c:pt idx="276">
                  <c:v>13540</c:v>
                </c:pt>
                <c:pt idx="277">
                  <c:v>13370</c:v>
                </c:pt>
                <c:pt idx="278">
                  <c:v>13490</c:v>
                </c:pt>
                <c:pt idx="279">
                  <c:v>13025</c:v>
                </c:pt>
                <c:pt idx="280">
                  <c:v>12970</c:v>
                </c:pt>
                <c:pt idx="281">
                  <c:v>12965</c:v>
                </c:pt>
                <c:pt idx="282">
                  <c:v>13215</c:v>
                </c:pt>
                <c:pt idx="283">
                  <c:v>13630</c:v>
                </c:pt>
                <c:pt idx="284">
                  <c:v>14150</c:v>
                </c:pt>
                <c:pt idx="285">
                  <c:v>14030</c:v>
                </c:pt>
                <c:pt idx="286">
                  <c:v>13600</c:v>
                </c:pt>
                <c:pt idx="287">
                  <c:v>13650</c:v>
                </c:pt>
                <c:pt idx="288">
                  <c:v>13590</c:v>
                </c:pt>
                <c:pt idx="289">
                  <c:v>13575</c:v>
                </c:pt>
                <c:pt idx="290">
                  <c:v>13800</c:v>
                </c:pt>
                <c:pt idx="291">
                  <c:v>13910</c:v>
                </c:pt>
                <c:pt idx="292">
                  <c:v>13885</c:v>
                </c:pt>
                <c:pt idx="293">
                  <c:v>13800</c:v>
                </c:pt>
                <c:pt idx="294">
                  <c:v>13510</c:v>
                </c:pt>
                <c:pt idx="295">
                  <c:v>13450</c:v>
                </c:pt>
                <c:pt idx="296">
                  <c:v>13335</c:v>
                </c:pt>
                <c:pt idx="297">
                  <c:v>13580</c:v>
                </c:pt>
                <c:pt idx="298">
                  <c:v>13370</c:v>
                </c:pt>
                <c:pt idx="299">
                  <c:v>13250</c:v>
                </c:pt>
                <c:pt idx="300">
                  <c:v>13345</c:v>
                </c:pt>
                <c:pt idx="301">
                  <c:v>13725</c:v>
                </c:pt>
                <c:pt idx="302">
                  <c:v>13830</c:v>
                </c:pt>
                <c:pt idx="303">
                  <c:v>13925</c:v>
                </c:pt>
                <c:pt idx="304">
                  <c:v>13685</c:v>
                </c:pt>
                <c:pt idx="305">
                  <c:v>13740</c:v>
                </c:pt>
                <c:pt idx="306">
                  <c:v>13430</c:v>
                </c:pt>
                <c:pt idx="307">
                  <c:v>13520</c:v>
                </c:pt>
                <c:pt idx="308">
                  <c:v>13330</c:v>
                </c:pt>
                <c:pt idx="309">
                  <c:v>13355</c:v>
                </c:pt>
                <c:pt idx="310">
                  <c:v>13050</c:v>
                </c:pt>
                <c:pt idx="311">
                  <c:v>12845</c:v>
                </c:pt>
                <c:pt idx="312">
                  <c:v>13030</c:v>
                </c:pt>
                <c:pt idx="313">
                  <c:v>12925</c:v>
                </c:pt>
                <c:pt idx="314">
                  <c:v>13245</c:v>
                </c:pt>
                <c:pt idx="315">
                  <c:v>13560</c:v>
                </c:pt>
                <c:pt idx="316">
                  <c:v>13060</c:v>
                </c:pt>
                <c:pt idx="317">
                  <c:v>13285</c:v>
                </c:pt>
                <c:pt idx="318">
                  <c:v>12890</c:v>
                </c:pt>
                <c:pt idx="319">
                  <c:v>13240</c:v>
                </c:pt>
                <c:pt idx="320">
                  <c:v>13700</c:v>
                </c:pt>
                <c:pt idx="321">
                  <c:v>13740</c:v>
                </c:pt>
                <c:pt idx="322">
                  <c:v>13585</c:v>
                </c:pt>
                <c:pt idx="323">
                  <c:v>14005</c:v>
                </c:pt>
                <c:pt idx="324">
                  <c:v>14150</c:v>
                </c:pt>
                <c:pt idx="325">
                  <c:v>13950</c:v>
                </c:pt>
                <c:pt idx="326">
                  <c:v>15105</c:v>
                </c:pt>
                <c:pt idx="327">
                  <c:v>15710</c:v>
                </c:pt>
                <c:pt idx="328">
                  <c:v>14640</c:v>
                </c:pt>
                <c:pt idx="329">
                  <c:v>14050</c:v>
                </c:pt>
                <c:pt idx="330">
                  <c:v>14250</c:v>
                </c:pt>
                <c:pt idx="331">
                  <c:v>14120</c:v>
                </c:pt>
                <c:pt idx="332">
                  <c:v>13945</c:v>
                </c:pt>
                <c:pt idx="333">
                  <c:v>13980</c:v>
                </c:pt>
                <c:pt idx="334">
                  <c:v>13725</c:v>
                </c:pt>
                <c:pt idx="335">
                  <c:v>13610</c:v>
                </c:pt>
                <c:pt idx="336">
                  <c:v>13915</c:v>
                </c:pt>
                <c:pt idx="337">
                  <c:v>13985</c:v>
                </c:pt>
                <c:pt idx="338">
                  <c:v>13835</c:v>
                </c:pt>
                <c:pt idx="339">
                  <c:v>13940</c:v>
                </c:pt>
                <c:pt idx="340">
                  <c:v>13790</c:v>
                </c:pt>
                <c:pt idx="341">
                  <c:v>13810</c:v>
                </c:pt>
                <c:pt idx="342">
                  <c:v>13910</c:v>
                </c:pt>
                <c:pt idx="343">
                  <c:v>14320</c:v>
                </c:pt>
                <c:pt idx="344">
                  <c:v>14490</c:v>
                </c:pt>
                <c:pt idx="345">
                  <c:v>14410</c:v>
                </c:pt>
                <c:pt idx="346">
                  <c:v>14580</c:v>
                </c:pt>
                <c:pt idx="347">
                  <c:v>14750</c:v>
                </c:pt>
                <c:pt idx="348">
                  <c:v>14615</c:v>
                </c:pt>
                <c:pt idx="349">
                  <c:v>14700</c:v>
                </c:pt>
                <c:pt idx="350">
                  <c:v>14510</c:v>
                </c:pt>
                <c:pt idx="351">
                  <c:v>14525</c:v>
                </c:pt>
                <c:pt idx="352">
                  <c:v>14840</c:v>
                </c:pt>
                <c:pt idx="353">
                  <c:v>14880</c:v>
                </c:pt>
                <c:pt idx="354">
                  <c:v>14870</c:v>
                </c:pt>
                <c:pt idx="355">
                  <c:v>15200</c:v>
                </c:pt>
                <c:pt idx="356">
                  <c:v>15150</c:v>
                </c:pt>
                <c:pt idx="357">
                  <c:v>15280</c:v>
                </c:pt>
                <c:pt idx="358">
                  <c:v>15415</c:v>
                </c:pt>
                <c:pt idx="359">
                  <c:v>15640</c:v>
                </c:pt>
                <c:pt idx="360">
                  <c:v>15750</c:v>
                </c:pt>
                <c:pt idx="361">
                  <c:v>15240</c:v>
                </c:pt>
                <c:pt idx="362">
                  <c:v>15310</c:v>
                </c:pt>
                <c:pt idx="363">
                  <c:v>15295</c:v>
                </c:pt>
                <c:pt idx="364">
                  <c:v>15180</c:v>
                </c:pt>
                <c:pt idx="365">
                  <c:v>15245</c:v>
                </c:pt>
                <c:pt idx="366">
                  <c:v>15265</c:v>
                </c:pt>
                <c:pt idx="367">
                  <c:v>14970</c:v>
                </c:pt>
                <c:pt idx="368">
                  <c:v>14545</c:v>
                </c:pt>
                <c:pt idx="369">
                  <c:v>14850</c:v>
                </c:pt>
                <c:pt idx="370">
                  <c:v>14980</c:v>
                </c:pt>
                <c:pt idx="371">
                  <c:v>15255</c:v>
                </c:pt>
                <c:pt idx="372">
                  <c:v>15060</c:v>
                </c:pt>
                <c:pt idx="373">
                  <c:v>14570</c:v>
                </c:pt>
                <c:pt idx="374">
                  <c:v>14700</c:v>
                </c:pt>
                <c:pt idx="375">
                  <c:v>14720</c:v>
                </c:pt>
                <c:pt idx="376">
                  <c:v>14910</c:v>
                </c:pt>
                <c:pt idx="377">
                  <c:v>14575</c:v>
                </c:pt>
                <c:pt idx="378">
                  <c:v>14620</c:v>
                </c:pt>
                <c:pt idx="379">
                  <c:v>14100</c:v>
                </c:pt>
                <c:pt idx="380">
                  <c:v>14170</c:v>
                </c:pt>
                <c:pt idx="381">
                  <c:v>13760</c:v>
                </c:pt>
                <c:pt idx="382">
                  <c:v>13970</c:v>
                </c:pt>
                <c:pt idx="383">
                  <c:v>13960</c:v>
                </c:pt>
                <c:pt idx="384">
                  <c:v>13630</c:v>
                </c:pt>
                <c:pt idx="385">
                  <c:v>14055</c:v>
                </c:pt>
                <c:pt idx="386">
                  <c:v>13870</c:v>
                </c:pt>
                <c:pt idx="387">
                  <c:v>13680</c:v>
                </c:pt>
                <c:pt idx="388">
                  <c:v>13460</c:v>
                </c:pt>
                <c:pt idx="389">
                  <c:v>13315</c:v>
                </c:pt>
                <c:pt idx="390">
                  <c:v>13220</c:v>
                </c:pt>
                <c:pt idx="391">
                  <c:v>13425</c:v>
                </c:pt>
                <c:pt idx="392">
                  <c:v>13440</c:v>
                </c:pt>
                <c:pt idx="393">
                  <c:v>13435</c:v>
                </c:pt>
                <c:pt idx="394">
                  <c:v>13535</c:v>
                </c:pt>
                <c:pt idx="395">
                  <c:v>13575</c:v>
                </c:pt>
                <c:pt idx="396">
                  <c:v>13720</c:v>
                </c:pt>
                <c:pt idx="397">
                  <c:v>13700</c:v>
                </c:pt>
                <c:pt idx="398">
                  <c:v>13770</c:v>
                </c:pt>
                <c:pt idx="399">
                  <c:v>13780</c:v>
                </c:pt>
                <c:pt idx="400">
                  <c:v>13225</c:v>
                </c:pt>
                <c:pt idx="401">
                  <c:v>13130</c:v>
                </c:pt>
                <c:pt idx="402">
                  <c:v>13225</c:v>
                </c:pt>
                <c:pt idx="403">
                  <c:v>13750</c:v>
                </c:pt>
                <c:pt idx="404">
                  <c:v>13920</c:v>
                </c:pt>
                <c:pt idx="405">
                  <c:v>14060</c:v>
                </c:pt>
                <c:pt idx="406">
                  <c:v>13635</c:v>
                </c:pt>
                <c:pt idx="407">
                  <c:v>13680</c:v>
                </c:pt>
                <c:pt idx="408">
                  <c:v>13345</c:v>
                </c:pt>
                <c:pt idx="409">
                  <c:v>12985</c:v>
                </c:pt>
                <c:pt idx="410">
                  <c:v>13115</c:v>
                </c:pt>
                <c:pt idx="411">
                  <c:v>13240</c:v>
                </c:pt>
                <c:pt idx="412">
                  <c:v>13560</c:v>
                </c:pt>
                <c:pt idx="413">
                  <c:v>13680</c:v>
                </c:pt>
                <c:pt idx="414">
                  <c:v>13570</c:v>
                </c:pt>
                <c:pt idx="415">
                  <c:v>13140</c:v>
                </c:pt>
                <c:pt idx="416">
                  <c:v>13310</c:v>
                </c:pt>
                <c:pt idx="417">
                  <c:v>13460</c:v>
                </c:pt>
                <c:pt idx="418">
                  <c:v>13415</c:v>
                </c:pt>
                <c:pt idx="419">
                  <c:v>13290</c:v>
                </c:pt>
                <c:pt idx="420">
                  <c:v>13010</c:v>
                </c:pt>
                <c:pt idx="421">
                  <c:v>12670</c:v>
                </c:pt>
                <c:pt idx="422">
                  <c:v>12475</c:v>
                </c:pt>
                <c:pt idx="423">
                  <c:v>12670</c:v>
                </c:pt>
                <c:pt idx="424">
                  <c:v>12475</c:v>
                </c:pt>
                <c:pt idx="425">
                  <c:v>12415</c:v>
                </c:pt>
                <c:pt idx="426">
                  <c:v>12490</c:v>
                </c:pt>
                <c:pt idx="427">
                  <c:v>12290</c:v>
                </c:pt>
                <c:pt idx="428">
                  <c:v>12205</c:v>
                </c:pt>
                <c:pt idx="429">
                  <c:v>12255</c:v>
                </c:pt>
                <c:pt idx="430">
                  <c:v>12285</c:v>
                </c:pt>
                <c:pt idx="431">
                  <c:v>12615</c:v>
                </c:pt>
                <c:pt idx="432">
                  <c:v>12515</c:v>
                </c:pt>
                <c:pt idx="433">
                  <c:v>12235</c:v>
                </c:pt>
                <c:pt idx="434">
                  <c:v>12320</c:v>
                </c:pt>
                <c:pt idx="435">
                  <c:v>12470</c:v>
                </c:pt>
                <c:pt idx="436">
                  <c:v>12530</c:v>
                </c:pt>
                <c:pt idx="437">
                  <c:v>12955</c:v>
                </c:pt>
                <c:pt idx="438">
                  <c:v>12980</c:v>
                </c:pt>
                <c:pt idx="439">
                  <c:v>12845</c:v>
                </c:pt>
                <c:pt idx="440">
                  <c:v>12895</c:v>
                </c:pt>
                <c:pt idx="441">
                  <c:v>12620</c:v>
                </c:pt>
                <c:pt idx="442">
                  <c:v>12480</c:v>
                </c:pt>
                <c:pt idx="443">
                  <c:v>12325</c:v>
                </c:pt>
                <c:pt idx="444">
                  <c:v>12420</c:v>
                </c:pt>
                <c:pt idx="445">
                  <c:v>12400</c:v>
                </c:pt>
                <c:pt idx="446">
                  <c:v>12770</c:v>
                </c:pt>
                <c:pt idx="447">
                  <c:v>12400</c:v>
                </c:pt>
                <c:pt idx="448">
                  <c:v>12395</c:v>
                </c:pt>
                <c:pt idx="449">
                  <c:v>12660</c:v>
                </c:pt>
                <c:pt idx="450">
                  <c:v>12775</c:v>
                </c:pt>
                <c:pt idx="451">
                  <c:v>12420</c:v>
                </c:pt>
                <c:pt idx="452">
                  <c:v>12710</c:v>
                </c:pt>
                <c:pt idx="453">
                  <c:v>12650</c:v>
                </c:pt>
                <c:pt idx="454">
                  <c:v>12450</c:v>
                </c:pt>
                <c:pt idx="455">
                  <c:v>12440</c:v>
                </c:pt>
                <c:pt idx="456">
                  <c:v>12140</c:v>
                </c:pt>
                <c:pt idx="457">
                  <c:v>12470</c:v>
                </c:pt>
                <c:pt idx="458">
                  <c:v>12455</c:v>
                </c:pt>
                <c:pt idx="459">
                  <c:v>12330</c:v>
                </c:pt>
                <c:pt idx="460">
                  <c:v>12295</c:v>
                </c:pt>
                <c:pt idx="461">
                  <c:v>12135</c:v>
                </c:pt>
                <c:pt idx="462">
                  <c:v>11835</c:v>
                </c:pt>
                <c:pt idx="463">
                  <c:v>11725</c:v>
                </c:pt>
                <c:pt idx="464">
                  <c:v>11700</c:v>
                </c:pt>
                <c:pt idx="465">
                  <c:v>11625</c:v>
                </c:pt>
                <c:pt idx="466">
                  <c:v>11555</c:v>
                </c:pt>
                <c:pt idx="467">
                  <c:v>11980</c:v>
                </c:pt>
                <c:pt idx="468">
                  <c:v>11680</c:v>
                </c:pt>
                <c:pt idx="469">
                  <c:v>11820</c:v>
                </c:pt>
                <c:pt idx="470">
                  <c:v>11670</c:v>
                </c:pt>
                <c:pt idx="471">
                  <c:v>11615</c:v>
                </c:pt>
                <c:pt idx="472">
                  <c:v>11470</c:v>
                </c:pt>
                <c:pt idx="473">
                  <c:v>11290</c:v>
                </c:pt>
                <c:pt idx="474">
                  <c:v>11370</c:v>
                </c:pt>
                <c:pt idx="475">
                  <c:v>11225</c:v>
                </c:pt>
                <c:pt idx="476">
                  <c:v>11340</c:v>
                </c:pt>
                <c:pt idx="477">
                  <c:v>11280</c:v>
                </c:pt>
                <c:pt idx="478">
                  <c:v>11200</c:v>
                </c:pt>
                <c:pt idx="479">
                  <c:v>11190</c:v>
                </c:pt>
                <c:pt idx="480">
                  <c:v>11085</c:v>
                </c:pt>
                <c:pt idx="481">
                  <c:v>10970</c:v>
                </c:pt>
                <c:pt idx="482">
                  <c:v>10710</c:v>
                </c:pt>
                <c:pt idx="483">
                  <c:v>10770</c:v>
                </c:pt>
                <c:pt idx="484">
                  <c:v>10710</c:v>
                </c:pt>
                <c:pt idx="485">
                  <c:v>10735</c:v>
                </c:pt>
                <c:pt idx="486">
                  <c:v>10890</c:v>
                </c:pt>
                <c:pt idx="487">
                  <c:v>11020</c:v>
                </c:pt>
                <c:pt idx="488">
                  <c:v>11200</c:v>
                </c:pt>
                <c:pt idx="489">
                  <c:v>11265</c:v>
                </c:pt>
                <c:pt idx="490">
                  <c:v>11020</c:v>
                </c:pt>
                <c:pt idx="491">
                  <c:v>10855</c:v>
                </c:pt>
                <c:pt idx="492">
                  <c:v>10815</c:v>
                </c:pt>
                <c:pt idx="493">
                  <c:v>10740</c:v>
                </c:pt>
                <c:pt idx="494">
                  <c:v>10765</c:v>
                </c:pt>
                <c:pt idx="495">
                  <c:v>10720</c:v>
                </c:pt>
                <c:pt idx="496">
                  <c:v>10800</c:v>
                </c:pt>
                <c:pt idx="497">
                  <c:v>10740</c:v>
                </c:pt>
                <c:pt idx="498">
                  <c:v>10935</c:v>
                </c:pt>
                <c:pt idx="499">
                  <c:v>10885</c:v>
                </c:pt>
                <c:pt idx="500">
                  <c:v>10775</c:v>
                </c:pt>
                <c:pt idx="501">
                  <c:v>10885</c:v>
                </c:pt>
                <c:pt idx="502">
                  <c:v>10785</c:v>
                </c:pt>
                <c:pt idx="503">
                  <c:v>10800</c:v>
                </c:pt>
                <c:pt idx="504">
                  <c:v>10650</c:v>
                </c:pt>
                <c:pt idx="505">
                  <c:v>10670</c:v>
                </c:pt>
                <c:pt idx="506">
                  <c:v>14000</c:v>
                </c:pt>
                <c:pt idx="507">
                  <c:v>10440</c:v>
                </c:pt>
                <c:pt idx="508">
                  <c:v>10715</c:v>
                </c:pt>
                <c:pt idx="509">
                  <c:v>10920</c:v>
                </c:pt>
                <c:pt idx="510">
                  <c:v>11040</c:v>
                </c:pt>
                <c:pt idx="511">
                  <c:v>11055</c:v>
                </c:pt>
                <c:pt idx="512">
                  <c:v>11205</c:v>
                </c:pt>
                <c:pt idx="513">
                  <c:v>11225</c:v>
                </c:pt>
                <c:pt idx="514">
                  <c:v>11400</c:v>
                </c:pt>
                <c:pt idx="515">
                  <c:v>11420</c:v>
                </c:pt>
                <c:pt idx="516">
                  <c:v>11430</c:v>
                </c:pt>
                <c:pt idx="517">
                  <c:v>11580</c:v>
                </c:pt>
                <c:pt idx="518">
                  <c:v>11450</c:v>
                </c:pt>
                <c:pt idx="519">
                  <c:v>11610</c:v>
                </c:pt>
                <c:pt idx="520">
                  <c:v>11670</c:v>
                </c:pt>
                <c:pt idx="521">
                  <c:v>11615</c:v>
                </c:pt>
                <c:pt idx="522">
                  <c:v>11615</c:v>
                </c:pt>
                <c:pt idx="523">
                  <c:v>11540</c:v>
                </c:pt>
                <c:pt idx="524">
                  <c:v>11715</c:v>
                </c:pt>
                <c:pt idx="525">
                  <c:v>11845</c:v>
                </c:pt>
                <c:pt idx="526">
                  <c:v>11885</c:v>
                </c:pt>
                <c:pt idx="527">
                  <c:v>12245</c:v>
                </c:pt>
                <c:pt idx="528">
                  <c:v>12380</c:v>
                </c:pt>
                <c:pt idx="529">
                  <c:v>12460</c:v>
                </c:pt>
                <c:pt idx="530">
                  <c:v>12675</c:v>
                </c:pt>
                <c:pt idx="531">
                  <c:v>12870</c:v>
                </c:pt>
                <c:pt idx="532">
                  <c:v>12930</c:v>
                </c:pt>
                <c:pt idx="533">
                  <c:v>12845</c:v>
                </c:pt>
                <c:pt idx="534">
                  <c:v>12735</c:v>
                </c:pt>
                <c:pt idx="535">
                  <c:v>12475</c:v>
                </c:pt>
                <c:pt idx="536">
                  <c:v>12455</c:v>
                </c:pt>
                <c:pt idx="537">
                  <c:v>12305</c:v>
                </c:pt>
                <c:pt idx="538">
                  <c:v>12345</c:v>
                </c:pt>
                <c:pt idx="539">
                  <c:v>12100</c:v>
                </c:pt>
                <c:pt idx="540">
                  <c:v>12350</c:v>
                </c:pt>
                <c:pt idx="541">
                  <c:v>12430</c:v>
                </c:pt>
                <c:pt idx="542">
                  <c:v>12700</c:v>
                </c:pt>
                <c:pt idx="543">
                  <c:v>12715</c:v>
                </c:pt>
                <c:pt idx="544">
                  <c:v>12930</c:v>
                </c:pt>
                <c:pt idx="545">
                  <c:v>12940</c:v>
                </c:pt>
                <c:pt idx="546">
                  <c:v>12815</c:v>
                </c:pt>
                <c:pt idx="547">
                  <c:v>12880</c:v>
                </c:pt>
                <c:pt idx="548">
                  <c:v>13040</c:v>
                </c:pt>
                <c:pt idx="549">
                  <c:v>13160</c:v>
                </c:pt>
                <c:pt idx="550">
                  <c:v>13160</c:v>
                </c:pt>
                <c:pt idx="551">
                  <c:v>13450</c:v>
                </c:pt>
                <c:pt idx="552">
                  <c:v>13610</c:v>
                </c:pt>
                <c:pt idx="553">
                  <c:v>13380</c:v>
                </c:pt>
                <c:pt idx="554">
                  <c:v>13040</c:v>
                </c:pt>
                <c:pt idx="555">
                  <c:v>12990</c:v>
                </c:pt>
                <c:pt idx="556">
                  <c:v>13150</c:v>
                </c:pt>
                <c:pt idx="557">
                  <c:v>12950</c:v>
                </c:pt>
                <c:pt idx="558">
                  <c:v>12930</c:v>
                </c:pt>
                <c:pt idx="559">
                  <c:v>12845</c:v>
                </c:pt>
                <c:pt idx="560">
                  <c:v>12810</c:v>
                </c:pt>
                <c:pt idx="561">
                  <c:v>13095</c:v>
                </c:pt>
                <c:pt idx="562">
                  <c:v>13195</c:v>
                </c:pt>
                <c:pt idx="563">
                  <c:v>13145</c:v>
                </c:pt>
                <c:pt idx="564">
                  <c:v>12930</c:v>
                </c:pt>
                <c:pt idx="565">
                  <c:v>12765</c:v>
                </c:pt>
                <c:pt idx="566">
                  <c:v>12850</c:v>
                </c:pt>
                <c:pt idx="567">
                  <c:v>13025</c:v>
                </c:pt>
                <c:pt idx="568">
                  <c:v>12780</c:v>
                </c:pt>
                <c:pt idx="569">
                  <c:v>13015</c:v>
                </c:pt>
                <c:pt idx="570">
                  <c:v>13155</c:v>
                </c:pt>
                <c:pt idx="571">
                  <c:v>13020</c:v>
                </c:pt>
                <c:pt idx="572">
                  <c:v>13200</c:v>
                </c:pt>
                <c:pt idx="573">
                  <c:v>13045</c:v>
                </c:pt>
                <c:pt idx="574">
                  <c:v>13090</c:v>
                </c:pt>
                <c:pt idx="575">
                  <c:v>13150</c:v>
                </c:pt>
                <c:pt idx="576">
                  <c:v>13165</c:v>
                </c:pt>
                <c:pt idx="577">
                  <c:v>13120</c:v>
                </c:pt>
                <c:pt idx="578">
                  <c:v>13020</c:v>
                </c:pt>
                <c:pt idx="579">
                  <c:v>12945</c:v>
                </c:pt>
                <c:pt idx="580">
                  <c:v>12855</c:v>
                </c:pt>
                <c:pt idx="581">
                  <c:v>12970</c:v>
                </c:pt>
                <c:pt idx="582">
                  <c:v>12950</c:v>
                </c:pt>
                <c:pt idx="583">
                  <c:v>12630</c:v>
                </c:pt>
                <c:pt idx="584">
                  <c:v>12490</c:v>
                </c:pt>
                <c:pt idx="585">
                  <c:v>12340</c:v>
                </c:pt>
                <c:pt idx="586">
                  <c:v>12270</c:v>
                </c:pt>
                <c:pt idx="587">
                  <c:v>12270</c:v>
                </c:pt>
                <c:pt idx="588">
                  <c:v>12335</c:v>
                </c:pt>
                <c:pt idx="589">
                  <c:v>12360</c:v>
                </c:pt>
                <c:pt idx="590">
                  <c:v>12130</c:v>
                </c:pt>
                <c:pt idx="591">
                  <c:v>12125</c:v>
                </c:pt>
                <c:pt idx="592">
                  <c:v>12170</c:v>
                </c:pt>
                <c:pt idx="593">
                  <c:v>12050</c:v>
                </c:pt>
                <c:pt idx="594">
                  <c:v>11965</c:v>
                </c:pt>
                <c:pt idx="595">
                  <c:v>11710</c:v>
                </c:pt>
                <c:pt idx="596">
                  <c:v>11865</c:v>
                </c:pt>
                <c:pt idx="597">
                  <c:v>11730</c:v>
                </c:pt>
                <c:pt idx="598">
                  <c:v>11820</c:v>
                </c:pt>
                <c:pt idx="599">
                  <c:v>11930</c:v>
                </c:pt>
                <c:pt idx="600">
                  <c:v>12215</c:v>
                </c:pt>
                <c:pt idx="601">
                  <c:v>12025</c:v>
                </c:pt>
                <c:pt idx="602">
                  <c:v>11915</c:v>
                </c:pt>
                <c:pt idx="603">
                  <c:v>12030</c:v>
                </c:pt>
                <c:pt idx="604">
                  <c:v>11965</c:v>
                </c:pt>
                <c:pt idx="605">
                  <c:v>11870</c:v>
                </c:pt>
                <c:pt idx="606">
                  <c:v>12155</c:v>
                </c:pt>
                <c:pt idx="607">
                  <c:v>12235</c:v>
                </c:pt>
                <c:pt idx="608">
                  <c:v>12040</c:v>
                </c:pt>
                <c:pt idx="609">
                  <c:v>11980</c:v>
                </c:pt>
                <c:pt idx="610">
                  <c:v>12040</c:v>
                </c:pt>
                <c:pt idx="611">
                  <c:v>11860</c:v>
                </c:pt>
                <c:pt idx="612">
                  <c:v>11800</c:v>
                </c:pt>
                <c:pt idx="613">
                  <c:v>11765</c:v>
                </c:pt>
                <c:pt idx="614">
                  <c:v>11710</c:v>
                </c:pt>
                <c:pt idx="615">
                  <c:v>11580</c:v>
                </c:pt>
                <c:pt idx="616">
                  <c:v>11600</c:v>
                </c:pt>
                <c:pt idx="617">
                  <c:v>11600</c:v>
                </c:pt>
                <c:pt idx="618">
                  <c:v>11745</c:v>
                </c:pt>
                <c:pt idx="619">
                  <c:v>11920</c:v>
                </c:pt>
                <c:pt idx="620">
                  <c:v>11895</c:v>
                </c:pt>
                <c:pt idx="621">
                  <c:v>11745</c:v>
                </c:pt>
                <c:pt idx="622">
                  <c:v>11705</c:v>
                </c:pt>
                <c:pt idx="623">
                  <c:v>11865</c:v>
                </c:pt>
                <c:pt idx="624">
                  <c:v>12245</c:v>
                </c:pt>
                <c:pt idx="625">
                  <c:v>12135</c:v>
                </c:pt>
                <c:pt idx="626">
                  <c:v>12065</c:v>
                </c:pt>
                <c:pt idx="627">
                  <c:v>12210</c:v>
                </c:pt>
                <c:pt idx="628">
                  <c:v>12400</c:v>
                </c:pt>
                <c:pt idx="629">
                  <c:v>12665</c:v>
                </c:pt>
                <c:pt idx="630">
                  <c:v>12665</c:v>
                </c:pt>
                <c:pt idx="631">
                  <c:v>12340</c:v>
                </c:pt>
                <c:pt idx="632">
                  <c:v>12025</c:v>
                </c:pt>
                <c:pt idx="633">
                  <c:v>12185</c:v>
                </c:pt>
                <c:pt idx="634">
                  <c:v>12305</c:v>
                </c:pt>
                <c:pt idx="635">
                  <c:v>12300</c:v>
                </c:pt>
                <c:pt idx="636">
                  <c:v>12525</c:v>
                </c:pt>
                <c:pt idx="637">
                  <c:v>12560</c:v>
                </c:pt>
                <c:pt idx="638">
                  <c:v>12790</c:v>
                </c:pt>
                <c:pt idx="639">
                  <c:v>13090</c:v>
                </c:pt>
                <c:pt idx="640">
                  <c:v>13205</c:v>
                </c:pt>
                <c:pt idx="641">
                  <c:v>13350</c:v>
                </c:pt>
                <c:pt idx="642">
                  <c:v>13920</c:v>
                </c:pt>
                <c:pt idx="643">
                  <c:v>14230</c:v>
                </c:pt>
                <c:pt idx="644">
                  <c:v>14685</c:v>
                </c:pt>
                <c:pt idx="645">
                  <c:v>14425</c:v>
                </c:pt>
                <c:pt idx="646">
                  <c:v>14310</c:v>
                </c:pt>
                <c:pt idx="647">
                  <c:v>14305</c:v>
                </c:pt>
                <c:pt idx="648">
                  <c:v>14475</c:v>
                </c:pt>
                <c:pt idx="649">
                  <c:v>13995</c:v>
                </c:pt>
                <c:pt idx="650">
                  <c:v>14060</c:v>
                </c:pt>
                <c:pt idx="651">
                  <c:v>13990</c:v>
                </c:pt>
                <c:pt idx="652">
                  <c:v>14205</c:v>
                </c:pt>
                <c:pt idx="653">
                  <c:v>14360</c:v>
                </c:pt>
                <c:pt idx="654">
                  <c:v>14290</c:v>
                </c:pt>
                <c:pt idx="655">
                  <c:v>14520</c:v>
                </c:pt>
                <c:pt idx="656">
                  <c:v>14860</c:v>
                </c:pt>
                <c:pt idx="657">
                  <c:v>15020</c:v>
                </c:pt>
                <c:pt idx="658">
                  <c:v>14740</c:v>
                </c:pt>
                <c:pt idx="659">
                  <c:v>15495</c:v>
                </c:pt>
                <c:pt idx="660">
                  <c:v>15620</c:v>
                </c:pt>
                <c:pt idx="661">
                  <c:v>15635</c:v>
                </c:pt>
                <c:pt idx="662">
                  <c:v>15725</c:v>
                </c:pt>
                <c:pt idx="663">
                  <c:v>16050</c:v>
                </c:pt>
                <c:pt idx="664">
                  <c:v>15990</c:v>
                </c:pt>
                <c:pt idx="665">
                  <c:v>16090</c:v>
                </c:pt>
                <c:pt idx="666">
                  <c:v>16005</c:v>
                </c:pt>
                <c:pt idx="667">
                  <c:v>15860</c:v>
                </c:pt>
                <c:pt idx="668">
                  <c:v>15755</c:v>
                </c:pt>
                <c:pt idx="669">
                  <c:v>15780</c:v>
                </c:pt>
                <c:pt idx="670">
                  <c:v>15755</c:v>
                </c:pt>
                <c:pt idx="671">
                  <c:v>15905</c:v>
                </c:pt>
                <c:pt idx="672">
                  <c:v>16025</c:v>
                </c:pt>
                <c:pt idx="673">
                  <c:v>16345</c:v>
                </c:pt>
                <c:pt idx="674">
                  <c:v>17860</c:v>
                </c:pt>
                <c:pt idx="675">
                  <c:v>18625</c:v>
                </c:pt>
                <c:pt idx="676">
                  <c:v>17925</c:v>
                </c:pt>
                <c:pt idx="677">
                  <c:v>17910</c:v>
                </c:pt>
                <c:pt idx="678">
                  <c:v>17540</c:v>
                </c:pt>
                <c:pt idx="679">
                  <c:v>17500</c:v>
                </c:pt>
                <c:pt idx="680">
                  <c:v>17895</c:v>
                </c:pt>
                <c:pt idx="681">
                  <c:v>18065</c:v>
                </c:pt>
                <c:pt idx="682">
                  <c:v>18330</c:v>
                </c:pt>
                <c:pt idx="683">
                  <c:v>18200</c:v>
                </c:pt>
                <c:pt idx="684">
                  <c:v>17820</c:v>
                </c:pt>
                <c:pt idx="685">
                  <c:v>17295</c:v>
                </c:pt>
                <c:pt idx="686">
                  <c:v>17000</c:v>
                </c:pt>
                <c:pt idx="687">
                  <c:v>17230</c:v>
                </c:pt>
                <c:pt idx="688">
                  <c:v>17270</c:v>
                </c:pt>
                <c:pt idx="689">
                  <c:v>17960</c:v>
                </c:pt>
                <c:pt idx="690">
                  <c:v>17760</c:v>
                </c:pt>
                <c:pt idx="691">
                  <c:v>17270</c:v>
                </c:pt>
                <c:pt idx="692">
                  <c:v>17195</c:v>
                </c:pt>
                <c:pt idx="693">
                  <c:v>17365</c:v>
                </c:pt>
                <c:pt idx="694">
                  <c:v>17410</c:v>
                </c:pt>
                <c:pt idx="695">
                  <c:v>17570</c:v>
                </c:pt>
                <c:pt idx="696">
                  <c:v>17410</c:v>
                </c:pt>
                <c:pt idx="697">
                  <c:v>17670</c:v>
                </c:pt>
                <c:pt idx="698">
                  <c:v>17785</c:v>
                </c:pt>
                <c:pt idx="699">
                  <c:v>17905</c:v>
                </c:pt>
                <c:pt idx="700">
                  <c:v>17950</c:v>
                </c:pt>
                <c:pt idx="701">
                  <c:v>17560</c:v>
                </c:pt>
                <c:pt idx="702">
                  <c:v>17745</c:v>
                </c:pt>
                <c:pt idx="703">
                  <c:v>17750</c:v>
                </c:pt>
                <c:pt idx="704">
                  <c:v>18000</c:v>
                </c:pt>
                <c:pt idx="705">
                  <c:v>17405</c:v>
                </c:pt>
                <c:pt idx="706">
                  <c:v>17070</c:v>
                </c:pt>
                <c:pt idx="707">
                  <c:v>17005</c:v>
                </c:pt>
                <c:pt idx="708">
                  <c:v>16325</c:v>
                </c:pt>
                <c:pt idx="709">
                  <c:v>16475</c:v>
                </c:pt>
                <c:pt idx="710">
                  <c:v>16200</c:v>
                </c:pt>
                <c:pt idx="711">
                  <c:v>16025</c:v>
                </c:pt>
                <c:pt idx="712">
                  <c:v>16395</c:v>
                </c:pt>
                <c:pt idx="713">
                  <c:v>16950</c:v>
                </c:pt>
                <c:pt idx="714">
                  <c:v>16890</c:v>
                </c:pt>
                <c:pt idx="715">
                  <c:v>16680</c:v>
                </c:pt>
                <c:pt idx="716">
                  <c:v>16680</c:v>
                </c:pt>
                <c:pt idx="717">
                  <c:v>16900</c:v>
                </c:pt>
                <c:pt idx="718">
                  <c:v>16835</c:v>
                </c:pt>
                <c:pt idx="719">
                  <c:v>16750</c:v>
                </c:pt>
                <c:pt idx="720">
                  <c:v>16595</c:v>
                </c:pt>
                <c:pt idx="721">
                  <c:v>16235</c:v>
                </c:pt>
                <c:pt idx="722">
                  <c:v>16390</c:v>
                </c:pt>
                <c:pt idx="723">
                  <c:v>16305</c:v>
                </c:pt>
                <c:pt idx="724">
                  <c:v>16190</c:v>
                </c:pt>
                <c:pt idx="725">
                  <c:v>15730</c:v>
                </c:pt>
                <c:pt idx="726">
                  <c:v>15500</c:v>
                </c:pt>
                <c:pt idx="727">
                  <c:v>15530</c:v>
                </c:pt>
                <c:pt idx="728">
                  <c:v>15355</c:v>
                </c:pt>
                <c:pt idx="729">
                  <c:v>14990</c:v>
                </c:pt>
                <c:pt idx="730">
                  <c:v>14760</c:v>
                </c:pt>
                <c:pt idx="731">
                  <c:v>14475</c:v>
                </c:pt>
                <c:pt idx="732">
                  <c:v>14310</c:v>
                </c:pt>
                <c:pt idx="733">
                  <c:v>14410</c:v>
                </c:pt>
                <c:pt idx="734">
                  <c:v>14400</c:v>
                </c:pt>
                <c:pt idx="735">
                  <c:v>14570</c:v>
                </c:pt>
                <c:pt idx="736">
                  <c:v>14370</c:v>
                </c:pt>
                <c:pt idx="737">
                  <c:v>14445</c:v>
                </c:pt>
                <c:pt idx="738">
                  <c:v>14070</c:v>
                </c:pt>
                <c:pt idx="739">
                  <c:v>13810</c:v>
                </c:pt>
                <c:pt idx="740">
                  <c:v>13625</c:v>
                </c:pt>
                <c:pt idx="741">
                  <c:v>13600</c:v>
                </c:pt>
                <c:pt idx="742">
                  <c:v>13250</c:v>
                </c:pt>
                <c:pt idx="743">
                  <c:v>13165</c:v>
                </c:pt>
                <c:pt idx="744">
                  <c:v>13420</c:v>
                </c:pt>
                <c:pt idx="745">
                  <c:v>13200</c:v>
                </c:pt>
                <c:pt idx="746">
                  <c:v>13070</c:v>
                </c:pt>
                <c:pt idx="747">
                  <c:v>13535</c:v>
                </c:pt>
                <c:pt idx="748">
                  <c:v>13810</c:v>
                </c:pt>
                <c:pt idx="749">
                  <c:v>14145</c:v>
                </c:pt>
                <c:pt idx="750">
                  <c:v>14085</c:v>
                </c:pt>
                <c:pt idx="751">
                  <c:v>14090</c:v>
                </c:pt>
                <c:pt idx="752">
                  <c:v>13850</c:v>
                </c:pt>
                <c:pt idx="753">
                  <c:v>14035</c:v>
                </c:pt>
                <c:pt idx="754">
                  <c:v>14220</c:v>
                </c:pt>
                <c:pt idx="755">
                  <c:v>14395</c:v>
                </c:pt>
                <c:pt idx="756">
                  <c:v>14290</c:v>
                </c:pt>
                <c:pt idx="757">
                  <c:v>14000</c:v>
                </c:pt>
                <c:pt idx="758">
                  <c:v>14225</c:v>
                </c:pt>
                <c:pt idx="759">
                  <c:v>14000</c:v>
                </c:pt>
                <c:pt idx="760">
                  <c:v>14075</c:v>
                </c:pt>
                <c:pt idx="761">
                  <c:v>13740</c:v>
                </c:pt>
                <c:pt idx="762">
                  <c:v>13795</c:v>
                </c:pt>
                <c:pt idx="763">
                  <c:v>13860</c:v>
                </c:pt>
                <c:pt idx="764">
                  <c:v>13810</c:v>
                </c:pt>
                <c:pt idx="765">
                  <c:v>14125</c:v>
                </c:pt>
                <c:pt idx="766">
                  <c:v>14050</c:v>
                </c:pt>
                <c:pt idx="767">
                  <c:v>14190</c:v>
                </c:pt>
                <c:pt idx="768">
                  <c:v>13680</c:v>
                </c:pt>
                <c:pt idx="769">
                  <c:v>13950</c:v>
                </c:pt>
                <c:pt idx="770">
                  <c:v>14290</c:v>
                </c:pt>
                <c:pt idx="771">
                  <c:v>13840</c:v>
                </c:pt>
                <c:pt idx="772">
                  <c:v>13845</c:v>
                </c:pt>
                <c:pt idx="773">
                  <c:v>13750</c:v>
                </c:pt>
                <c:pt idx="774">
                  <c:v>13645</c:v>
                </c:pt>
                <c:pt idx="775">
                  <c:v>13300</c:v>
                </c:pt>
                <c:pt idx="776">
                  <c:v>12990</c:v>
                </c:pt>
                <c:pt idx="777">
                  <c:v>12650</c:v>
                </c:pt>
                <c:pt idx="778">
                  <c:v>12740</c:v>
                </c:pt>
                <c:pt idx="779">
                  <c:v>12630</c:v>
                </c:pt>
                <c:pt idx="780">
                  <c:v>12535</c:v>
                </c:pt>
                <c:pt idx="781">
                  <c:v>12675</c:v>
                </c:pt>
                <c:pt idx="782">
                  <c:v>12750</c:v>
                </c:pt>
                <c:pt idx="783">
                  <c:v>12800</c:v>
                </c:pt>
                <c:pt idx="784">
                  <c:v>13005</c:v>
                </c:pt>
                <c:pt idx="785">
                  <c:v>13010</c:v>
                </c:pt>
                <c:pt idx="786">
                  <c:v>12770</c:v>
                </c:pt>
                <c:pt idx="787">
                  <c:v>12880</c:v>
                </c:pt>
                <c:pt idx="788">
                  <c:v>13100</c:v>
                </c:pt>
                <c:pt idx="789">
                  <c:v>13050</c:v>
                </c:pt>
                <c:pt idx="790">
                  <c:v>13065</c:v>
                </c:pt>
                <c:pt idx="791">
                  <c:v>13035</c:v>
                </c:pt>
                <c:pt idx="792">
                  <c:v>13070</c:v>
                </c:pt>
                <c:pt idx="793">
                  <c:v>12880</c:v>
                </c:pt>
                <c:pt idx="794">
                  <c:v>12700</c:v>
                </c:pt>
                <c:pt idx="795">
                  <c:v>12685</c:v>
                </c:pt>
                <c:pt idx="796">
                  <c:v>12440</c:v>
                </c:pt>
                <c:pt idx="797">
                  <c:v>12360</c:v>
                </c:pt>
                <c:pt idx="798">
                  <c:v>12540</c:v>
                </c:pt>
                <c:pt idx="799">
                  <c:v>12290</c:v>
                </c:pt>
                <c:pt idx="800">
                  <c:v>12280</c:v>
                </c:pt>
                <c:pt idx="801">
                  <c:v>12160</c:v>
                </c:pt>
                <c:pt idx="802">
                  <c:v>12440</c:v>
                </c:pt>
                <c:pt idx="803">
                  <c:v>12555</c:v>
                </c:pt>
                <c:pt idx="804">
                  <c:v>12700</c:v>
                </c:pt>
                <c:pt idx="805">
                  <c:v>12800</c:v>
                </c:pt>
                <c:pt idx="806">
                  <c:v>12710</c:v>
                </c:pt>
                <c:pt idx="807">
                  <c:v>12415</c:v>
                </c:pt>
                <c:pt idx="808">
                  <c:v>12835</c:v>
                </c:pt>
                <c:pt idx="809">
                  <c:v>12435</c:v>
                </c:pt>
                <c:pt idx="810">
                  <c:v>11855</c:v>
                </c:pt>
                <c:pt idx="811">
                  <c:v>12565</c:v>
                </c:pt>
                <c:pt idx="812">
                  <c:v>11775</c:v>
                </c:pt>
                <c:pt idx="813">
                  <c:v>11830</c:v>
                </c:pt>
                <c:pt idx="814">
                  <c:v>11420</c:v>
                </c:pt>
                <c:pt idx="815">
                  <c:v>11235</c:v>
                </c:pt>
                <c:pt idx="816">
                  <c:v>11370</c:v>
                </c:pt>
                <c:pt idx="817">
                  <c:v>11055</c:v>
                </c:pt>
                <c:pt idx="818">
                  <c:v>11075</c:v>
                </c:pt>
                <c:pt idx="819">
                  <c:v>11175</c:v>
                </c:pt>
                <c:pt idx="820">
                  <c:v>11221</c:v>
                </c:pt>
                <c:pt idx="821">
                  <c:v>11225</c:v>
                </c:pt>
                <c:pt idx="822">
                  <c:v>11280</c:v>
                </c:pt>
                <c:pt idx="823">
                  <c:v>11235</c:v>
                </c:pt>
                <c:pt idx="824">
                  <c:v>11220</c:v>
                </c:pt>
                <c:pt idx="825">
                  <c:v>11185</c:v>
                </c:pt>
                <c:pt idx="826">
                  <c:v>11192</c:v>
                </c:pt>
                <c:pt idx="827">
                  <c:v>11162</c:v>
                </c:pt>
                <c:pt idx="828">
                  <c:v>11350</c:v>
                </c:pt>
                <c:pt idx="829">
                  <c:v>11425</c:v>
                </c:pt>
                <c:pt idx="830">
                  <c:v>11457</c:v>
                </c:pt>
                <c:pt idx="831">
                  <c:v>11457</c:v>
                </c:pt>
                <c:pt idx="832">
                  <c:v>11457</c:v>
                </c:pt>
                <c:pt idx="833">
                  <c:v>11723</c:v>
                </c:pt>
                <c:pt idx="834">
                  <c:v>11712</c:v>
                </c:pt>
                <c:pt idx="835">
                  <c:v>11657</c:v>
                </c:pt>
                <c:pt idx="836">
                  <c:v>11887</c:v>
                </c:pt>
                <c:pt idx="837">
                  <c:v>12255</c:v>
                </c:pt>
                <c:pt idx="838">
                  <c:v>12085</c:v>
                </c:pt>
                <c:pt idx="839">
                  <c:v>11895</c:v>
                </c:pt>
                <c:pt idx="840">
                  <c:v>12010</c:v>
                </c:pt>
                <c:pt idx="841">
                  <c:v>12073</c:v>
                </c:pt>
                <c:pt idx="842">
                  <c:v>12256</c:v>
                </c:pt>
                <c:pt idx="843">
                  <c:v>12251</c:v>
                </c:pt>
                <c:pt idx="844">
                  <c:v>12135</c:v>
                </c:pt>
                <c:pt idx="845">
                  <c:v>12134</c:v>
                </c:pt>
                <c:pt idx="846">
                  <c:v>11853</c:v>
                </c:pt>
                <c:pt idx="847">
                  <c:v>11785</c:v>
                </c:pt>
                <c:pt idx="848">
                  <c:v>11805</c:v>
                </c:pt>
                <c:pt idx="849">
                  <c:v>12199</c:v>
                </c:pt>
                <c:pt idx="850">
                  <c:v>12247</c:v>
                </c:pt>
                <c:pt idx="851">
                  <c:v>12247</c:v>
                </c:pt>
                <c:pt idx="852">
                  <c:v>12188</c:v>
                </c:pt>
                <c:pt idx="853">
                  <c:v>12275</c:v>
                </c:pt>
                <c:pt idx="854">
                  <c:v>12200</c:v>
                </c:pt>
                <c:pt idx="855">
                  <c:v>12084</c:v>
                </c:pt>
                <c:pt idx="856">
                  <c:v>11807</c:v>
                </c:pt>
                <c:pt idx="857">
                  <c:v>11950</c:v>
                </c:pt>
                <c:pt idx="858">
                  <c:v>12300</c:v>
                </c:pt>
                <c:pt idx="859">
                  <c:v>12335</c:v>
                </c:pt>
                <c:pt idx="860">
                  <c:v>12762</c:v>
                </c:pt>
                <c:pt idx="861">
                  <c:v>12124</c:v>
                </c:pt>
                <c:pt idx="862">
                  <c:v>12124</c:v>
                </c:pt>
                <c:pt idx="863">
                  <c:v>12260</c:v>
                </c:pt>
                <c:pt idx="864">
                  <c:v>12144</c:v>
                </c:pt>
                <c:pt idx="865">
                  <c:v>12133</c:v>
                </c:pt>
                <c:pt idx="866">
                  <c:v>12120</c:v>
                </c:pt>
                <c:pt idx="867">
                  <c:v>12418</c:v>
                </c:pt>
                <c:pt idx="868">
                  <c:v>12680</c:v>
                </c:pt>
                <c:pt idx="869">
                  <c:v>12812</c:v>
                </c:pt>
                <c:pt idx="870">
                  <c:v>12608</c:v>
                </c:pt>
                <c:pt idx="871">
                  <c:v>12785</c:v>
                </c:pt>
                <c:pt idx="872">
                  <c:v>12943</c:v>
                </c:pt>
                <c:pt idx="873">
                  <c:v>12804</c:v>
                </c:pt>
                <c:pt idx="874">
                  <c:v>12881</c:v>
                </c:pt>
                <c:pt idx="875">
                  <c:v>12615</c:v>
                </c:pt>
                <c:pt idx="876">
                  <c:v>12733</c:v>
                </c:pt>
                <c:pt idx="877">
                  <c:v>12503</c:v>
                </c:pt>
                <c:pt idx="878">
                  <c:v>12930</c:v>
                </c:pt>
                <c:pt idx="879">
                  <c:v>12900</c:v>
                </c:pt>
                <c:pt idx="880">
                  <c:v>12760</c:v>
                </c:pt>
                <c:pt idx="881">
                  <c:v>12855</c:v>
                </c:pt>
                <c:pt idx="882">
                  <c:v>12625</c:v>
                </c:pt>
                <c:pt idx="883">
                  <c:v>12541</c:v>
                </c:pt>
                <c:pt idx="884">
                  <c:v>12510</c:v>
                </c:pt>
                <c:pt idx="885">
                  <c:v>12386</c:v>
                </c:pt>
                <c:pt idx="886">
                  <c:v>12709</c:v>
                </c:pt>
                <c:pt idx="887">
                  <c:v>12684</c:v>
                </c:pt>
                <c:pt idx="888">
                  <c:v>12790</c:v>
                </c:pt>
                <c:pt idx="889">
                  <c:v>12555</c:v>
                </c:pt>
                <c:pt idx="890">
                  <c:v>12823</c:v>
                </c:pt>
                <c:pt idx="891">
                  <c:v>13040</c:v>
                </c:pt>
                <c:pt idx="892">
                  <c:v>13242</c:v>
                </c:pt>
                <c:pt idx="893">
                  <c:v>13231</c:v>
                </c:pt>
                <c:pt idx="894">
                  <c:v>13415</c:v>
                </c:pt>
                <c:pt idx="895">
                  <c:v>13425</c:v>
                </c:pt>
                <c:pt idx="896">
                  <c:v>13070</c:v>
                </c:pt>
                <c:pt idx="897">
                  <c:v>13482</c:v>
                </c:pt>
                <c:pt idx="898">
                  <c:v>13518</c:v>
                </c:pt>
                <c:pt idx="899">
                  <c:v>13512</c:v>
                </c:pt>
                <c:pt idx="900">
                  <c:v>13253</c:v>
                </c:pt>
                <c:pt idx="901">
                  <c:v>13281</c:v>
                </c:pt>
                <c:pt idx="902">
                  <c:v>13162</c:v>
                </c:pt>
                <c:pt idx="903">
                  <c:v>13315</c:v>
                </c:pt>
                <c:pt idx="904">
                  <c:v>13215</c:v>
                </c:pt>
                <c:pt idx="905">
                  <c:v>13460</c:v>
                </c:pt>
                <c:pt idx="906">
                  <c:v>13430</c:v>
                </c:pt>
                <c:pt idx="907">
                  <c:v>13718</c:v>
                </c:pt>
                <c:pt idx="908">
                  <c:v>13470</c:v>
                </c:pt>
                <c:pt idx="909">
                  <c:v>13762</c:v>
                </c:pt>
                <c:pt idx="910">
                  <c:v>13716</c:v>
                </c:pt>
                <c:pt idx="911">
                  <c:v>13756</c:v>
                </c:pt>
                <c:pt idx="912">
                  <c:v>13683</c:v>
                </c:pt>
                <c:pt idx="913">
                  <c:v>13888</c:v>
                </c:pt>
                <c:pt idx="914">
                  <c:v>14250</c:v>
                </c:pt>
                <c:pt idx="915">
                  <c:v>14381</c:v>
                </c:pt>
                <c:pt idx="916">
                  <c:v>14335</c:v>
                </c:pt>
                <c:pt idx="917">
                  <c:v>14146</c:v>
                </c:pt>
                <c:pt idx="918">
                  <c:v>14153</c:v>
                </c:pt>
                <c:pt idx="919">
                  <c:v>14167</c:v>
                </c:pt>
                <c:pt idx="920">
                  <c:v>14106</c:v>
                </c:pt>
                <c:pt idx="921">
                  <c:v>14235</c:v>
                </c:pt>
                <c:pt idx="922">
                  <c:v>14548</c:v>
                </c:pt>
                <c:pt idx="923">
                  <c:v>14602</c:v>
                </c:pt>
                <c:pt idx="924">
                  <c:v>14705</c:v>
                </c:pt>
                <c:pt idx="925">
                  <c:v>14666</c:v>
                </c:pt>
                <c:pt idx="926">
                  <c:v>14562</c:v>
                </c:pt>
                <c:pt idx="927">
                  <c:v>14862</c:v>
                </c:pt>
                <c:pt idx="928">
                  <c:v>14880</c:v>
                </c:pt>
                <c:pt idx="929">
                  <c:v>15034</c:v>
                </c:pt>
                <c:pt idx="930">
                  <c:v>15120</c:v>
                </c:pt>
                <c:pt idx="931">
                  <c:v>15414</c:v>
                </c:pt>
                <c:pt idx="932">
                  <c:v>15414</c:v>
                </c:pt>
                <c:pt idx="933">
                  <c:v>15660</c:v>
                </c:pt>
                <c:pt idx="934">
                  <c:v>15658</c:v>
                </c:pt>
                <c:pt idx="935">
                  <c:v>15135</c:v>
                </c:pt>
                <c:pt idx="936">
                  <c:v>15210</c:v>
                </c:pt>
                <c:pt idx="937">
                  <c:v>15185</c:v>
                </c:pt>
                <c:pt idx="938">
                  <c:v>15090</c:v>
                </c:pt>
                <c:pt idx="939">
                  <c:v>14821</c:v>
                </c:pt>
                <c:pt idx="940">
                  <c:v>14748</c:v>
                </c:pt>
                <c:pt idx="941">
                  <c:v>14935</c:v>
                </c:pt>
                <c:pt idx="942">
                  <c:v>15090</c:v>
                </c:pt>
                <c:pt idx="943">
                  <c:v>15218</c:v>
                </c:pt>
                <c:pt idx="944">
                  <c:v>15160</c:v>
                </c:pt>
                <c:pt idx="945">
                  <c:v>14895</c:v>
                </c:pt>
                <c:pt idx="946">
                  <c:v>14908</c:v>
                </c:pt>
                <c:pt idx="947">
                  <c:v>14691</c:v>
                </c:pt>
                <c:pt idx="948">
                  <c:v>14554</c:v>
                </c:pt>
                <c:pt idx="949">
                  <c:v>14365</c:v>
                </c:pt>
                <c:pt idx="950">
                  <c:v>14179</c:v>
                </c:pt>
                <c:pt idx="951">
                  <c:v>14285</c:v>
                </c:pt>
                <c:pt idx="952">
                  <c:v>14416</c:v>
                </c:pt>
                <c:pt idx="953">
                  <c:v>14470</c:v>
                </c:pt>
                <c:pt idx="954">
                  <c:v>14385</c:v>
                </c:pt>
                <c:pt idx="955">
                  <c:v>14430</c:v>
                </c:pt>
                <c:pt idx="956">
                  <c:v>14271</c:v>
                </c:pt>
                <c:pt idx="957">
                  <c:v>14360</c:v>
                </c:pt>
                <c:pt idx="958">
                  <c:v>14643</c:v>
                </c:pt>
                <c:pt idx="959">
                  <c:v>14570</c:v>
                </c:pt>
                <c:pt idx="960">
                  <c:v>14687</c:v>
                </c:pt>
                <c:pt idx="961">
                  <c:v>14990</c:v>
                </c:pt>
                <c:pt idx="962">
                  <c:v>15217</c:v>
                </c:pt>
                <c:pt idx="963">
                  <c:v>15147</c:v>
                </c:pt>
                <c:pt idx="964">
                  <c:v>15105</c:v>
                </c:pt>
                <c:pt idx="965">
                  <c:v>15353</c:v>
                </c:pt>
                <c:pt idx="966">
                  <c:v>15603</c:v>
                </c:pt>
                <c:pt idx="967">
                  <c:v>15653</c:v>
                </c:pt>
                <c:pt idx="968">
                  <c:v>15791</c:v>
                </c:pt>
                <c:pt idx="969">
                  <c:v>16064</c:v>
                </c:pt>
                <c:pt idx="970">
                  <c:v>15707</c:v>
                </c:pt>
                <c:pt idx="971">
                  <c:v>15768</c:v>
                </c:pt>
                <c:pt idx="972">
                  <c:v>15397</c:v>
                </c:pt>
                <c:pt idx="973">
                  <c:v>15602</c:v>
                </c:pt>
                <c:pt idx="974">
                  <c:v>15819</c:v>
                </c:pt>
                <c:pt idx="975">
                  <c:v>15393</c:v>
                </c:pt>
                <c:pt idx="976">
                  <c:v>15256</c:v>
                </c:pt>
                <c:pt idx="977">
                  <c:v>15113</c:v>
                </c:pt>
                <c:pt idx="978">
                  <c:v>15365</c:v>
                </c:pt>
                <c:pt idx="979">
                  <c:v>15391</c:v>
                </c:pt>
                <c:pt idx="980">
                  <c:v>15450</c:v>
                </c:pt>
                <c:pt idx="981">
                  <c:v>15532</c:v>
                </c:pt>
                <c:pt idx="982">
                  <c:v>15862</c:v>
                </c:pt>
                <c:pt idx="983">
                  <c:v>15700</c:v>
                </c:pt>
                <c:pt idx="984">
                  <c:v>15807</c:v>
                </c:pt>
                <c:pt idx="985">
                  <c:v>15874</c:v>
                </c:pt>
                <c:pt idx="986">
                  <c:v>15815</c:v>
                </c:pt>
                <c:pt idx="987">
                  <c:v>16030</c:v>
                </c:pt>
                <c:pt idx="988">
                  <c:v>15703</c:v>
                </c:pt>
                <c:pt idx="989">
                  <c:v>15745</c:v>
                </c:pt>
                <c:pt idx="990">
                  <c:v>15690</c:v>
                </c:pt>
                <c:pt idx="991">
                  <c:v>15870</c:v>
                </c:pt>
                <c:pt idx="992">
                  <c:v>16017</c:v>
                </c:pt>
                <c:pt idx="993">
                  <c:v>16007</c:v>
                </c:pt>
                <c:pt idx="994">
                  <c:v>15975</c:v>
                </c:pt>
                <c:pt idx="995">
                  <c:v>16055</c:v>
                </c:pt>
                <c:pt idx="996">
                  <c:v>16373</c:v>
                </c:pt>
                <c:pt idx="997">
                  <c:v>16343</c:v>
                </c:pt>
                <c:pt idx="998">
                  <c:v>16102</c:v>
                </c:pt>
                <c:pt idx="999">
                  <c:v>15850</c:v>
                </c:pt>
                <c:pt idx="1000">
                  <c:v>15937</c:v>
                </c:pt>
                <c:pt idx="1001">
                  <c:v>16020</c:v>
                </c:pt>
                <c:pt idx="1002">
                  <c:v>16290</c:v>
                </c:pt>
                <c:pt idx="1003">
                  <c:v>16390</c:v>
                </c:pt>
                <c:pt idx="1004">
                  <c:v>16475</c:v>
                </c:pt>
                <c:pt idx="1005">
                  <c:v>16807</c:v>
                </c:pt>
                <c:pt idx="1006">
                  <c:v>17192</c:v>
                </c:pt>
                <c:pt idx="1007">
                  <c:v>17594</c:v>
                </c:pt>
                <c:pt idx="1008">
                  <c:v>17650</c:v>
                </c:pt>
                <c:pt idx="1009">
                  <c:v>17355</c:v>
                </c:pt>
                <c:pt idx="1010">
                  <c:v>17520</c:v>
                </c:pt>
                <c:pt idx="1011">
                  <c:v>17551</c:v>
                </c:pt>
                <c:pt idx="1012">
                  <c:v>17342</c:v>
                </c:pt>
                <c:pt idx="1013">
                  <c:v>16913</c:v>
                </c:pt>
                <c:pt idx="1014">
                  <c:v>16691</c:v>
                </c:pt>
                <c:pt idx="1015">
                  <c:v>16951</c:v>
                </c:pt>
                <c:pt idx="1016">
                  <c:v>16951</c:v>
                </c:pt>
                <c:pt idx="1017">
                  <c:v>16951</c:v>
                </c:pt>
                <c:pt idx="1018">
                  <c:v>17003</c:v>
                </c:pt>
                <c:pt idx="1019">
                  <c:v>16775</c:v>
                </c:pt>
                <c:pt idx="1020">
                  <c:v>16540</c:v>
                </c:pt>
                <c:pt idx="1021">
                  <c:v>17344</c:v>
                </c:pt>
                <c:pt idx="1022">
                  <c:v>17517</c:v>
                </c:pt>
                <c:pt idx="1023">
                  <c:v>17796</c:v>
                </c:pt>
                <c:pt idx="1024">
                  <c:v>17929</c:v>
                </c:pt>
                <c:pt idx="1025">
                  <c:v>17890</c:v>
                </c:pt>
                <c:pt idx="1026">
                  <c:v>17164</c:v>
                </c:pt>
                <c:pt idx="1027">
                  <c:v>17665</c:v>
                </c:pt>
                <c:pt idx="1028">
                  <c:v>17675</c:v>
                </c:pt>
                <c:pt idx="1029">
                  <c:v>17951</c:v>
                </c:pt>
                <c:pt idx="1030">
                  <c:v>17970</c:v>
                </c:pt>
                <c:pt idx="1031">
                  <c:v>18056</c:v>
                </c:pt>
                <c:pt idx="1032">
                  <c:v>18075</c:v>
                </c:pt>
                <c:pt idx="1033">
                  <c:v>18055</c:v>
                </c:pt>
                <c:pt idx="1034">
                  <c:v>18370</c:v>
                </c:pt>
                <c:pt idx="1035">
                  <c:v>17906</c:v>
                </c:pt>
                <c:pt idx="1036">
                  <c:v>18240</c:v>
                </c:pt>
                <c:pt idx="1037">
                  <c:v>18142</c:v>
                </c:pt>
                <c:pt idx="1038">
                  <c:v>17818</c:v>
                </c:pt>
                <c:pt idx="1039">
                  <c:v>17662</c:v>
                </c:pt>
                <c:pt idx="1040">
                  <c:v>17727</c:v>
                </c:pt>
                <c:pt idx="1041">
                  <c:v>17807</c:v>
                </c:pt>
                <c:pt idx="1042">
                  <c:v>17756</c:v>
                </c:pt>
                <c:pt idx="1043">
                  <c:v>17623</c:v>
                </c:pt>
                <c:pt idx="1044">
                  <c:v>17535</c:v>
                </c:pt>
                <c:pt idx="1045">
                  <c:v>17954</c:v>
                </c:pt>
                <c:pt idx="1046">
                  <c:v>18067</c:v>
                </c:pt>
                <c:pt idx="1047">
                  <c:v>18338</c:v>
                </c:pt>
                <c:pt idx="1048">
                  <c:v>18484</c:v>
                </c:pt>
                <c:pt idx="1049">
                  <c:v>18599</c:v>
                </c:pt>
                <c:pt idx="1050">
                  <c:v>18363</c:v>
                </c:pt>
                <c:pt idx="1051">
                  <c:v>18612</c:v>
                </c:pt>
                <c:pt idx="1052">
                  <c:v>18615</c:v>
                </c:pt>
                <c:pt idx="1053">
                  <c:v>18704</c:v>
                </c:pt>
                <c:pt idx="1054">
                  <c:v>18966</c:v>
                </c:pt>
                <c:pt idx="1055">
                  <c:v>19496</c:v>
                </c:pt>
                <c:pt idx="1056">
                  <c:v>19689</c:v>
                </c:pt>
                <c:pt idx="1057">
                  <c:v>19226</c:v>
                </c:pt>
                <c:pt idx="1058">
                  <c:v>19352</c:v>
                </c:pt>
                <c:pt idx="1059">
                  <c:v>19568</c:v>
                </c:pt>
                <c:pt idx="1060">
                  <c:v>18607</c:v>
                </c:pt>
                <c:pt idx="1061">
                  <c:v>18655</c:v>
                </c:pt>
                <c:pt idx="1062">
                  <c:v>18580</c:v>
                </c:pt>
                <c:pt idx="1063">
                  <c:v>17802</c:v>
                </c:pt>
                <c:pt idx="1064">
                  <c:v>16144</c:v>
                </c:pt>
                <c:pt idx="1065">
                  <c:v>16349</c:v>
                </c:pt>
                <c:pt idx="1066">
                  <c:v>16115</c:v>
                </c:pt>
                <c:pt idx="1067">
                  <c:v>15907</c:v>
                </c:pt>
                <c:pt idx="1068">
                  <c:v>16040</c:v>
                </c:pt>
                <c:pt idx="1069">
                  <c:v>16434</c:v>
                </c:pt>
                <c:pt idx="1070">
                  <c:v>16158</c:v>
                </c:pt>
                <c:pt idx="1071">
                  <c:v>16167</c:v>
                </c:pt>
                <c:pt idx="1072">
                  <c:v>16131</c:v>
                </c:pt>
                <c:pt idx="1073">
                  <c:v>15988</c:v>
                </c:pt>
                <c:pt idx="1074">
                  <c:v>15999</c:v>
                </c:pt>
                <c:pt idx="1075">
                  <c:v>16121</c:v>
                </c:pt>
                <c:pt idx="1076">
                  <c:v>16425</c:v>
                </c:pt>
                <c:pt idx="1077">
                  <c:v>16526</c:v>
                </c:pt>
                <c:pt idx="1078">
                  <c:v>16133</c:v>
                </c:pt>
                <c:pt idx="1079">
                  <c:v>15984</c:v>
                </c:pt>
                <c:pt idx="1080">
                  <c:v>16255</c:v>
                </c:pt>
                <c:pt idx="1081">
                  <c:v>16259</c:v>
                </c:pt>
                <c:pt idx="1082">
                  <c:v>16327</c:v>
                </c:pt>
                <c:pt idx="1083">
                  <c:v>16098</c:v>
                </c:pt>
                <c:pt idx="1084">
                  <c:v>16001</c:v>
                </c:pt>
                <c:pt idx="1085">
                  <c:v>16001</c:v>
                </c:pt>
                <c:pt idx="1086">
                  <c:v>16001</c:v>
                </c:pt>
                <c:pt idx="1087">
                  <c:v>16520</c:v>
                </c:pt>
                <c:pt idx="1088">
                  <c:v>16681</c:v>
                </c:pt>
                <c:pt idx="1089">
                  <c:v>16778</c:v>
                </c:pt>
                <c:pt idx="1090">
                  <c:v>16629</c:v>
                </c:pt>
                <c:pt idx="1091">
                  <c:v>16220</c:v>
                </c:pt>
                <c:pt idx="1092">
                  <c:v>16173</c:v>
                </c:pt>
                <c:pt idx="1093">
                  <c:v>16205</c:v>
                </c:pt>
                <c:pt idx="1094">
                  <c:v>16049</c:v>
                </c:pt>
                <c:pt idx="1095">
                  <c:v>16411</c:v>
                </c:pt>
                <c:pt idx="1096">
                  <c:v>16063</c:v>
                </c:pt>
                <c:pt idx="1097">
                  <c:v>16144</c:v>
                </c:pt>
                <c:pt idx="1098">
                  <c:v>16085</c:v>
                </c:pt>
                <c:pt idx="1099">
                  <c:v>16009</c:v>
                </c:pt>
                <c:pt idx="1100">
                  <c:v>16150</c:v>
                </c:pt>
                <c:pt idx="1101">
                  <c:v>16449</c:v>
                </c:pt>
                <c:pt idx="1102">
                  <c:v>16914</c:v>
                </c:pt>
                <c:pt idx="1103">
                  <c:v>17223</c:v>
                </c:pt>
                <c:pt idx="1104">
                  <c:v>17433</c:v>
                </c:pt>
                <c:pt idx="1105">
                  <c:v>17477</c:v>
                </c:pt>
                <c:pt idx="1106">
                  <c:v>17477</c:v>
                </c:pt>
                <c:pt idx="1107">
                  <c:v>17861</c:v>
                </c:pt>
                <c:pt idx="1108">
                  <c:v>17985</c:v>
                </c:pt>
                <c:pt idx="1109">
                  <c:v>17943</c:v>
                </c:pt>
                <c:pt idx="1110">
                  <c:v>18025</c:v>
                </c:pt>
                <c:pt idx="1111">
                  <c:v>18070</c:v>
                </c:pt>
                <c:pt idx="1112">
                  <c:v>17943</c:v>
                </c:pt>
                <c:pt idx="1113">
                  <c:v>17932</c:v>
                </c:pt>
                <c:pt idx="1114">
                  <c:v>17180</c:v>
                </c:pt>
                <c:pt idx="1115">
                  <c:v>17404</c:v>
                </c:pt>
                <c:pt idx="1116">
                  <c:v>17723</c:v>
                </c:pt>
                <c:pt idx="1117">
                  <c:v>18142</c:v>
                </c:pt>
                <c:pt idx="1118">
                  <c:v>17680</c:v>
                </c:pt>
                <c:pt idx="1119">
                  <c:v>17326</c:v>
                </c:pt>
                <c:pt idx="1120">
                  <c:v>17047</c:v>
                </c:pt>
                <c:pt idx="1121">
                  <c:v>16780</c:v>
                </c:pt>
                <c:pt idx="1122">
                  <c:v>17125</c:v>
                </c:pt>
                <c:pt idx="1123">
                  <c:v>17168</c:v>
                </c:pt>
                <c:pt idx="1124">
                  <c:v>17364</c:v>
                </c:pt>
                <c:pt idx="1125">
                  <c:v>17811</c:v>
                </c:pt>
                <c:pt idx="1126">
                  <c:v>17811</c:v>
                </c:pt>
                <c:pt idx="1127">
                  <c:v>18147</c:v>
                </c:pt>
                <c:pt idx="1128">
                  <c:v>18133</c:v>
                </c:pt>
                <c:pt idx="1129">
                  <c:v>17945</c:v>
                </c:pt>
                <c:pt idx="1130">
                  <c:v>17922</c:v>
                </c:pt>
                <c:pt idx="1131">
                  <c:v>17625</c:v>
                </c:pt>
                <c:pt idx="1132">
                  <c:v>17828</c:v>
                </c:pt>
                <c:pt idx="1133">
                  <c:v>18088</c:v>
                </c:pt>
                <c:pt idx="1134">
                  <c:v>17783</c:v>
                </c:pt>
                <c:pt idx="1135">
                  <c:v>18303</c:v>
                </c:pt>
                <c:pt idx="1136">
                  <c:v>18276</c:v>
                </c:pt>
                <c:pt idx="1137">
                  <c:v>17909</c:v>
                </c:pt>
                <c:pt idx="1138">
                  <c:v>17483</c:v>
                </c:pt>
                <c:pt idx="1139">
                  <c:v>17287</c:v>
                </c:pt>
                <c:pt idx="1140">
                  <c:v>17320</c:v>
                </c:pt>
                <c:pt idx="1141">
                  <c:v>17310</c:v>
                </c:pt>
                <c:pt idx="1142">
                  <c:v>17701</c:v>
                </c:pt>
                <c:pt idx="1143">
                  <c:v>17867</c:v>
                </c:pt>
                <c:pt idx="1144">
                  <c:v>18192</c:v>
                </c:pt>
                <c:pt idx="1145">
                  <c:v>18611</c:v>
                </c:pt>
                <c:pt idx="1146">
                  <c:v>18358</c:v>
                </c:pt>
                <c:pt idx="1147">
                  <c:v>18213</c:v>
                </c:pt>
                <c:pt idx="1148">
                  <c:v>18450</c:v>
                </c:pt>
                <c:pt idx="1149">
                  <c:v>18082</c:v>
                </c:pt>
                <c:pt idx="1150">
                  <c:v>18141</c:v>
                </c:pt>
                <c:pt idx="1151">
                  <c:v>18370</c:v>
                </c:pt>
                <c:pt idx="1152">
                  <c:v>18541</c:v>
                </c:pt>
                <c:pt idx="1153">
                  <c:v>18309</c:v>
                </c:pt>
                <c:pt idx="1154">
                  <c:v>18180</c:v>
                </c:pt>
                <c:pt idx="1155">
                  <c:v>18673</c:v>
                </c:pt>
                <c:pt idx="1156">
                  <c:v>18566</c:v>
                </c:pt>
                <c:pt idx="1157">
                  <c:v>18785</c:v>
                </c:pt>
                <c:pt idx="1158">
                  <c:v>18689</c:v>
                </c:pt>
                <c:pt idx="1159">
                  <c:v>18695</c:v>
                </c:pt>
                <c:pt idx="1160">
                  <c:v>18895</c:v>
                </c:pt>
                <c:pt idx="1161">
                  <c:v>18866</c:v>
                </c:pt>
                <c:pt idx="1162">
                  <c:v>18570</c:v>
                </c:pt>
                <c:pt idx="1163">
                  <c:v>18382</c:v>
                </c:pt>
                <c:pt idx="1164">
                  <c:v>18870</c:v>
                </c:pt>
                <c:pt idx="1165">
                  <c:v>19267</c:v>
                </c:pt>
                <c:pt idx="1166">
                  <c:v>19482</c:v>
                </c:pt>
                <c:pt idx="1167">
                  <c:v>19368</c:v>
                </c:pt>
                <c:pt idx="1168">
                  <c:v>19583</c:v>
                </c:pt>
                <c:pt idx="1169">
                  <c:v>19769</c:v>
                </c:pt>
                <c:pt idx="1170">
                  <c:v>19892</c:v>
                </c:pt>
                <c:pt idx="1171">
                  <c:v>19725</c:v>
                </c:pt>
                <c:pt idx="1172">
                  <c:v>19324</c:v>
                </c:pt>
                <c:pt idx="1173">
                  <c:v>19448</c:v>
                </c:pt>
                <c:pt idx="1174">
                  <c:v>19279</c:v>
                </c:pt>
                <c:pt idx="1175">
                  <c:v>19533</c:v>
                </c:pt>
                <c:pt idx="1176">
                  <c:v>18748</c:v>
                </c:pt>
                <c:pt idx="1177">
                  <c:v>18718</c:v>
                </c:pt>
                <c:pt idx="1178">
                  <c:v>18885</c:v>
                </c:pt>
                <c:pt idx="1179">
                  <c:v>19540</c:v>
                </c:pt>
                <c:pt idx="1180">
                  <c:v>19650</c:v>
                </c:pt>
                <c:pt idx="1181">
                  <c:v>19505</c:v>
                </c:pt>
                <c:pt idx="1182">
                  <c:v>19470</c:v>
                </c:pt>
                <c:pt idx="1183">
                  <c:v>19019</c:v>
                </c:pt>
                <c:pt idx="1184">
                  <c:v>18476</c:v>
                </c:pt>
                <c:pt idx="1185">
                  <c:v>18569</c:v>
                </c:pt>
                <c:pt idx="1186">
                  <c:v>18895</c:v>
                </c:pt>
                <c:pt idx="1187">
                  <c:v>19065</c:v>
                </c:pt>
                <c:pt idx="1188">
                  <c:v>19225</c:v>
                </c:pt>
                <c:pt idx="1189">
                  <c:v>18868</c:v>
                </c:pt>
                <c:pt idx="1190">
                  <c:v>18914</c:v>
                </c:pt>
                <c:pt idx="1191">
                  <c:v>19513</c:v>
                </c:pt>
                <c:pt idx="1192">
                  <c:v>19541</c:v>
                </c:pt>
                <c:pt idx="1193">
                  <c:v>19365</c:v>
                </c:pt>
                <c:pt idx="1194">
                  <c:v>19494</c:v>
                </c:pt>
                <c:pt idx="1195">
                  <c:v>19640</c:v>
                </c:pt>
                <c:pt idx="1196">
                  <c:v>19555</c:v>
                </c:pt>
                <c:pt idx="1197">
                  <c:v>19725</c:v>
                </c:pt>
                <c:pt idx="1198">
                  <c:v>20240</c:v>
                </c:pt>
                <c:pt idx="1199">
                  <c:v>20375</c:v>
                </c:pt>
                <c:pt idx="1200">
                  <c:v>19930</c:v>
                </c:pt>
                <c:pt idx="1201">
                  <c:v>19640</c:v>
                </c:pt>
                <c:pt idx="1202">
                  <c:v>19850</c:v>
                </c:pt>
                <c:pt idx="1203">
                  <c:v>19530</c:v>
                </c:pt>
                <c:pt idx="1204">
                  <c:v>20060</c:v>
                </c:pt>
                <c:pt idx="1205">
                  <c:v>19080</c:v>
                </c:pt>
                <c:pt idx="1206">
                  <c:v>18910</c:v>
                </c:pt>
                <c:pt idx="1207">
                  <c:v>19080</c:v>
                </c:pt>
                <c:pt idx="1208">
                  <c:v>19235</c:v>
                </c:pt>
                <c:pt idx="1209">
                  <c:v>19180</c:v>
                </c:pt>
                <c:pt idx="1210">
                  <c:v>18910</c:v>
                </c:pt>
                <c:pt idx="1211">
                  <c:v>18620</c:v>
                </c:pt>
                <c:pt idx="1212">
                  <c:v>18625</c:v>
                </c:pt>
                <c:pt idx="1213">
                  <c:v>18180</c:v>
                </c:pt>
                <c:pt idx="1214">
                  <c:v>18125</c:v>
                </c:pt>
                <c:pt idx="1215">
                  <c:v>18140</c:v>
                </c:pt>
                <c:pt idx="1216">
                  <c:v>17800</c:v>
                </c:pt>
                <c:pt idx="1217">
                  <c:v>18095</c:v>
                </c:pt>
                <c:pt idx="1218">
                  <c:v>18240</c:v>
                </c:pt>
                <c:pt idx="1219">
                  <c:v>18870</c:v>
                </c:pt>
                <c:pt idx="1220">
                  <c:v>19420</c:v>
                </c:pt>
                <c:pt idx="1221">
                  <c:v>19375</c:v>
                </c:pt>
                <c:pt idx="1222">
                  <c:v>19235</c:v>
                </c:pt>
                <c:pt idx="1223">
                  <c:v>19290</c:v>
                </c:pt>
                <c:pt idx="1224">
                  <c:v>19860</c:v>
                </c:pt>
                <c:pt idx="1225">
                  <c:v>20215</c:v>
                </c:pt>
                <c:pt idx="1226">
                  <c:v>20455</c:v>
                </c:pt>
                <c:pt idx="1227">
                  <c:v>20035</c:v>
                </c:pt>
                <c:pt idx="1228">
                  <c:v>20530</c:v>
                </c:pt>
                <c:pt idx="1229">
                  <c:v>20355</c:v>
                </c:pt>
                <c:pt idx="1230">
                  <c:v>20135</c:v>
                </c:pt>
                <c:pt idx="1231">
                  <c:v>20495</c:v>
                </c:pt>
                <c:pt idx="1232">
                  <c:v>19850</c:v>
                </c:pt>
                <c:pt idx="1233">
                  <c:v>19825</c:v>
                </c:pt>
                <c:pt idx="1234">
                  <c:v>19480</c:v>
                </c:pt>
                <c:pt idx="1235">
                  <c:v>19650</c:v>
                </c:pt>
                <c:pt idx="1236">
                  <c:v>19825</c:v>
                </c:pt>
                <c:pt idx="1237">
                  <c:v>19780</c:v>
                </c:pt>
                <c:pt idx="1238">
                  <c:v>19590</c:v>
                </c:pt>
                <c:pt idx="1239">
                  <c:v>19270</c:v>
                </c:pt>
                <c:pt idx="1240">
                  <c:v>19625</c:v>
                </c:pt>
                <c:pt idx="1241">
                  <c:v>19720</c:v>
                </c:pt>
                <c:pt idx="1242">
                  <c:v>19635</c:v>
                </c:pt>
                <c:pt idx="1243">
                  <c:v>19850</c:v>
                </c:pt>
                <c:pt idx="1244">
                  <c:v>19950</c:v>
                </c:pt>
                <c:pt idx="1245">
                  <c:v>19950</c:v>
                </c:pt>
                <c:pt idx="1246">
                  <c:v>19675</c:v>
                </c:pt>
                <c:pt idx="1247">
                  <c:v>19575</c:v>
                </c:pt>
                <c:pt idx="1248">
                  <c:v>19295</c:v>
                </c:pt>
                <c:pt idx="1249">
                  <c:v>19980</c:v>
                </c:pt>
                <c:pt idx="1250">
                  <c:v>20270</c:v>
                </c:pt>
                <c:pt idx="1251">
                  <c:v>20590</c:v>
                </c:pt>
                <c:pt idx="1252">
                  <c:v>21135</c:v>
                </c:pt>
                <c:pt idx="1253">
                  <c:v>21075</c:v>
                </c:pt>
                <c:pt idx="1254">
                  <c:v>20235</c:v>
                </c:pt>
                <c:pt idx="1255">
                  <c:v>20350</c:v>
                </c:pt>
                <c:pt idx="1256">
                  <c:v>20190</c:v>
                </c:pt>
                <c:pt idx="1257">
                  <c:v>20410</c:v>
                </c:pt>
                <c:pt idx="1258">
                  <c:v>20190</c:v>
                </c:pt>
                <c:pt idx="1259">
                  <c:v>20290</c:v>
                </c:pt>
                <c:pt idx="1260">
                  <c:v>19980</c:v>
                </c:pt>
                <c:pt idx="1261">
                  <c:v>20305</c:v>
                </c:pt>
                <c:pt idx="1262">
                  <c:v>20430</c:v>
                </c:pt>
                <c:pt idx="1263">
                  <c:v>19975</c:v>
                </c:pt>
                <c:pt idx="1264">
                  <c:v>19960</c:v>
                </c:pt>
                <c:pt idx="1265">
                  <c:v>19905</c:v>
                </c:pt>
                <c:pt idx="1266">
                  <c:v>19750</c:v>
                </c:pt>
                <c:pt idx="1267">
                  <c:v>19330</c:v>
                </c:pt>
                <c:pt idx="1268">
                  <c:v>19585</c:v>
                </c:pt>
                <c:pt idx="1269">
                  <c:v>19840</c:v>
                </c:pt>
                <c:pt idx="1270">
                  <c:v>19370</c:v>
                </c:pt>
                <c:pt idx="1271">
                  <c:v>19750</c:v>
                </c:pt>
                <c:pt idx="1272">
                  <c:v>19985</c:v>
                </c:pt>
                <c:pt idx="1273">
                  <c:v>20180</c:v>
                </c:pt>
                <c:pt idx="1274">
                  <c:v>20295</c:v>
                </c:pt>
                <c:pt idx="1275">
                  <c:v>20295</c:v>
                </c:pt>
                <c:pt idx="1276">
                  <c:v>20295</c:v>
                </c:pt>
                <c:pt idx="1277">
                  <c:v>20320</c:v>
                </c:pt>
                <c:pt idx="1278">
                  <c:v>20700</c:v>
                </c:pt>
                <c:pt idx="1279">
                  <c:v>20925</c:v>
                </c:pt>
                <c:pt idx="1280">
                  <c:v>20925</c:v>
                </c:pt>
                <c:pt idx="1281">
                  <c:v>20730</c:v>
                </c:pt>
                <c:pt idx="1282">
                  <c:v>20900</c:v>
                </c:pt>
                <c:pt idx="1283">
                  <c:v>20480</c:v>
                </c:pt>
                <c:pt idx="1284">
                  <c:v>20725</c:v>
                </c:pt>
                <c:pt idx="1285">
                  <c:v>21045</c:v>
                </c:pt>
                <c:pt idx="1286">
                  <c:v>21680</c:v>
                </c:pt>
                <c:pt idx="1287">
                  <c:v>22200</c:v>
                </c:pt>
                <c:pt idx="1288">
                  <c:v>22130</c:v>
                </c:pt>
                <c:pt idx="1289">
                  <c:v>22850</c:v>
                </c:pt>
                <c:pt idx="1290">
                  <c:v>22475</c:v>
                </c:pt>
                <c:pt idx="1291">
                  <c:v>22740</c:v>
                </c:pt>
                <c:pt idx="1292">
                  <c:v>22795</c:v>
                </c:pt>
                <c:pt idx="1293">
                  <c:v>23900</c:v>
                </c:pt>
                <c:pt idx="1294">
                  <c:v>24000</c:v>
                </c:pt>
                <c:pt idx="1295">
                  <c:v>23500</c:v>
                </c:pt>
                <c:pt idx="1296">
                  <c:v>22535</c:v>
                </c:pt>
                <c:pt idx="1297">
                  <c:v>23425</c:v>
                </c:pt>
                <c:pt idx="1298">
                  <c:v>22860</c:v>
                </c:pt>
                <c:pt idx="1299">
                  <c:v>22750</c:v>
                </c:pt>
                <c:pt idx="1300">
                  <c:v>22800</c:v>
                </c:pt>
                <c:pt idx="1301">
                  <c:v>23300</c:v>
                </c:pt>
                <c:pt idx="1302">
                  <c:v>23400</c:v>
                </c:pt>
                <c:pt idx="1303">
                  <c:v>23225</c:v>
                </c:pt>
                <c:pt idx="1304">
                  <c:v>23475</c:v>
                </c:pt>
                <c:pt idx="1305">
                  <c:v>23650</c:v>
                </c:pt>
                <c:pt idx="1306">
                  <c:v>23530</c:v>
                </c:pt>
                <c:pt idx="1307">
                  <c:v>23550</c:v>
                </c:pt>
                <c:pt idx="1308">
                  <c:v>24055</c:v>
                </c:pt>
                <c:pt idx="1309">
                  <c:v>23705</c:v>
                </c:pt>
                <c:pt idx="1310">
                  <c:v>23650</c:v>
                </c:pt>
                <c:pt idx="1311">
                  <c:v>23950</c:v>
                </c:pt>
                <c:pt idx="1312">
                  <c:v>23905</c:v>
                </c:pt>
                <c:pt idx="1313">
                  <c:v>24150</c:v>
                </c:pt>
                <c:pt idx="1314">
                  <c:v>24500</c:v>
                </c:pt>
                <c:pt idx="1315">
                  <c:v>24870</c:v>
                </c:pt>
                <c:pt idx="1316">
                  <c:v>25650</c:v>
                </c:pt>
                <c:pt idx="1317">
                  <c:v>24950</c:v>
                </c:pt>
                <c:pt idx="1318">
                  <c:v>26105</c:v>
                </c:pt>
                <c:pt idx="1319">
                  <c:v>24700</c:v>
                </c:pt>
                <c:pt idx="1320">
                  <c:v>25240</c:v>
                </c:pt>
                <c:pt idx="1321">
                  <c:v>25450</c:v>
                </c:pt>
                <c:pt idx="1322">
                  <c:v>27000</c:v>
                </c:pt>
                <c:pt idx="1323">
                  <c:v>28800</c:v>
                </c:pt>
                <c:pt idx="1324">
                  <c:v>29800</c:v>
                </c:pt>
                <c:pt idx="1325">
                  <c:v>42995</c:v>
                </c:pt>
                <c:pt idx="1326">
                  <c:v>30800</c:v>
                </c:pt>
                <c:pt idx="1327">
                  <c:v>30800</c:v>
                </c:pt>
                <c:pt idx="1328">
                  <c:v>30800</c:v>
                </c:pt>
                <c:pt idx="1329">
                  <c:v>30800</c:v>
                </c:pt>
                <c:pt idx="1330">
                  <c:v>30800</c:v>
                </c:pt>
                <c:pt idx="1331">
                  <c:v>30800</c:v>
                </c:pt>
                <c:pt idx="1332">
                  <c:v>30800</c:v>
                </c:pt>
                <c:pt idx="1333">
                  <c:v>30800</c:v>
                </c:pt>
                <c:pt idx="1334">
                  <c:v>30800</c:v>
                </c:pt>
                <c:pt idx="1335">
                  <c:v>30800</c:v>
                </c:pt>
                <c:pt idx="1336">
                  <c:v>30800</c:v>
                </c:pt>
                <c:pt idx="1337">
                  <c:v>35550</c:v>
                </c:pt>
                <c:pt idx="1338">
                  <c:v>35550</c:v>
                </c:pt>
                <c:pt idx="1339">
                  <c:v>35550</c:v>
                </c:pt>
                <c:pt idx="1340">
                  <c:v>34050</c:v>
                </c:pt>
                <c:pt idx="1341">
                  <c:v>33100</c:v>
                </c:pt>
                <c:pt idx="1342">
                  <c:v>32750</c:v>
                </c:pt>
                <c:pt idx="1343">
                  <c:v>33400</c:v>
                </c:pt>
                <c:pt idx="1344">
                  <c:v>32800</c:v>
                </c:pt>
                <c:pt idx="1345">
                  <c:v>33690</c:v>
                </c:pt>
                <c:pt idx="1346">
                  <c:v>33750</c:v>
                </c:pt>
                <c:pt idx="1347">
                  <c:v>33600</c:v>
                </c:pt>
                <c:pt idx="1348">
                  <c:v>33500</c:v>
                </c:pt>
                <c:pt idx="1349">
                  <c:v>34100</c:v>
                </c:pt>
                <c:pt idx="1350">
                  <c:v>32925</c:v>
                </c:pt>
                <c:pt idx="1351">
                  <c:v>32450</c:v>
                </c:pt>
                <c:pt idx="1352">
                  <c:v>33000</c:v>
                </c:pt>
                <c:pt idx="1353">
                  <c:v>33250</c:v>
                </c:pt>
                <c:pt idx="1354">
                  <c:v>33700</c:v>
                </c:pt>
                <c:pt idx="1355">
                  <c:v>33800</c:v>
                </c:pt>
                <c:pt idx="1356">
                  <c:v>33775</c:v>
                </c:pt>
                <c:pt idx="1357">
                  <c:v>33850</c:v>
                </c:pt>
                <c:pt idx="1358">
                  <c:v>32650</c:v>
                </c:pt>
                <c:pt idx="1359">
                  <c:v>32825</c:v>
                </c:pt>
                <c:pt idx="1360">
                  <c:v>33300</c:v>
                </c:pt>
                <c:pt idx="1361">
                  <c:v>33275</c:v>
                </c:pt>
                <c:pt idx="1362">
                  <c:v>32430</c:v>
                </c:pt>
                <c:pt idx="1363">
                  <c:v>30910</c:v>
                </c:pt>
                <c:pt idx="1364">
                  <c:v>30385</c:v>
                </c:pt>
                <c:pt idx="1365">
                  <c:v>30200</c:v>
                </c:pt>
                <c:pt idx="1366">
                  <c:v>29930</c:v>
                </c:pt>
                <c:pt idx="1367">
                  <c:v>28400</c:v>
                </c:pt>
                <c:pt idx="1368">
                  <c:v>27760</c:v>
                </c:pt>
                <c:pt idx="1369">
                  <c:v>27800</c:v>
                </c:pt>
                <c:pt idx="1370">
                  <c:v>27600</c:v>
                </c:pt>
                <c:pt idx="1371">
                  <c:v>27425</c:v>
                </c:pt>
                <c:pt idx="1372">
                  <c:v>26105</c:v>
                </c:pt>
                <c:pt idx="1373">
                  <c:v>26300</c:v>
                </c:pt>
                <c:pt idx="1374">
                  <c:v>26180</c:v>
                </c:pt>
                <c:pt idx="1375">
                  <c:v>26125</c:v>
                </c:pt>
                <c:pt idx="1376">
                  <c:v>27950</c:v>
                </c:pt>
                <c:pt idx="1377">
                  <c:v>26800</c:v>
                </c:pt>
                <c:pt idx="1378">
                  <c:v>26280</c:v>
                </c:pt>
                <c:pt idx="1379">
                  <c:v>26725</c:v>
                </c:pt>
                <c:pt idx="1380">
                  <c:v>27550</c:v>
                </c:pt>
                <c:pt idx="1381">
                  <c:v>27850</c:v>
                </c:pt>
                <c:pt idx="1382">
                  <c:v>29975</c:v>
                </c:pt>
                <c:pt idx="1383">
                  <c:v>28700</c:v>
                </c:pt>
                <c:pt idx="1384">
                  <c:v>27710</c:v>
                </c:pt>
                <c:pt idx="1385">
                  <c:v>29400</c:v>
                </c:pt>
                <c:pt idx="1386">
                  <c:v>29050</c:v>
                </c:pt>
                <c:pt idx="1387">
                  <c:v>28860</c:v>
                </c:pt>
                <c:pt idx="1388">
                  <c:v>28055</c:v>
                </c:pt>
                <c:pt idx="1389">
                  <c:v>27570</c:v>
                </c:pt>
                <c:pt idx="1390">
                  <c:v>26390</c:v>
                </c:pt>
                <c:pt idx="1391">
                  <c:v>25500</c:v>
                </c:pt>
                <c:pt idx="1392">
                  <c:v>25650</c:v>
                </c:pt>
                <c:pt idx="1393">
                  <c:v>25425</c:v>
                </c:pt>
                <c:pt idx="1394">
                  <c:v>25435</c:v>
                </c:pt>
                <c:pt idx="1395">
                  <c:v>25230</c:v>
                </c:pt>
                <c:pt idx="1396">
                  <c:v>25540</c:v>
                </c:pt>
                <c:pt idx="1397">
                  <c:v>24975</c:v>
                </c:pt>
                <c:pt idx="1398">
                  <c:v>24110</c:v>
                </c:pt>
                <c:pt idx="1399">
                  <c:v>22900</c:v>
                </c:pt>
                <c:pt idx="1400">
                  <c:v>23200</c:v>
                </c:pt>
                <c:pt idx="1401">
                  <c:v>23900</c:v>
                </c:pt>
                <c:pt idx="1402">
                  <c:v>24750</c:v>
                </c:pt>
                <c:pt idx="1403">
                  <c:v>23100</c:v>
                </c:pt>
                <c:pt idx="1404">
                  <c:v>21650</c:v>
                </c:pt>
                <c:pt idx="1405">
                  <c:v>22685</c:v>
                </c:pt>
                <c:pt idx="1406">
                  <c:v>21925</c:v>
                </c:pt>
                <c:pt idx="1407">
                  <c:v>22225</c:v>
                </c:pt>
                <c:pt idx="1408">
                  <c:v>22025</c:v>
                </c:pt>
                <c:pt idx="1409">
                  <c:v>21255</c:v>
                </c:pt>
                <c:pt idx="1410">
                  <c:v>21500</c:v>
                </c:pt>
                <c:pt idx="1411">
                  <c:v>21450</c:v>
                </c:pt>
                <c:pt idx="1412">
                  <c:v>21700</c:v>
                </c:pt>
                <c:pt idx="1413">
                  <c:v>20335</c:v>
                </c:pt>
                <c:pt idx="1414">
                  <c:v>19100</c:v>
                </c:pt>
                <c:pt idx="1415">
                  <c:v>20200</c:v>
                </c:pt>
                <c:pt idx="1416">
                  <c:v>21350</c:v>
                </c:pt>
                <c:pt idx="1417">
                  <c:v>21300</c:v>
                </c:pt>
                <c:pt idx="1418">
                  <c:v>21200</c:v>
                </c:pt>
                <c:pt idx="1419">
                  <c:v>21530</c:v>
                </c:pt>
                <c:pt idx="1420">
                  <c:v>22550</c:v>
                </c:pt>
                <c:pt idx="1421">
                  <c:v>22320</c:v>
                </c:pt>
                <c:pt idx="1422">
                  <c:v>21300</c:v>
                </c:pt>
                <c:pt idx="1423">
                  <c:v>21500</c:v>
                </c:pt>
                <c:pt idx="1424">
                  <c:v>22050</c:v>
                </c:pt>
                <c:pt idx="1425">
                  <c:v>24025</c:v>
                </c:pt>
                <c:pt idx="1426">
                  <c:v>22825</c:v>
                </c:pt>
                <c:pt idx="1427">
                  <c:v>22000</c:v>
                </c:pt>
                <c:pt idx="1428">
                  <c:v>22035</c:v>
                </c:pt>
                <c:pt idx="1429">
                  <c:v>22170</c:v>
                </c:pt>
                <c:pt idx="1430">
                  <c:v>21725</c:v>
                </c:pt>
                <c:pt idx="1431">
                  <c:v>21355</c:v>
                </c:pt>
                <c:pt idx="1432">
                  <c:v>21330</c:v>
                </c:pt>
                <c:pt idx="1433">
                  <c:v>23110</c:v>
                </c:pt>
                <c:pt idx="1434">
                  <c:v>23225</c:v>
                </c:pt>
                <c:pt idx="1435">
                  <c:v>21850</c:v>
                </c:pt>
                <c:pt idx="1436">
                  <c:v>22500</c:v>
                </c:pt>
                <c:pt idx="1437">
                  <c:v>22035</c:v>
                </c:pt>
                <c:pt idx="1438">
                  <c:v>21850</c:v>
                </c:pt>
                <c:pt idx="1439">
                  <c:v>21575</c:v>
                </c:pt>
                <c:pt idx="1440">
                  <c:v>21810</c:v>
                </c:pt>
                <c:pt idx="1441">
                  <c:v>21780</c:v>
                </c:pt>
                <c:pt idx="1442">
                  <c:v>21350</c:v>
                </c:pt>
                <c:pt idx="1443">
                  <c:v>21250</c:v>
                </c:pt>
                <c:pt idx="1444">
                  <c:v>21510</c:v>
                </c:pt>
                <c:pt idx="1445">
                  <c:v>21385</c:v>
                </c:pt>
                <c:pt idx="1446">
                  <c:v>21255</c:v>
                </c:pt>
                <c:pt idx="1447">
                  <c:v>20525</c:v>
                </c:pt>
                <c:pt idx="1448">
                  <c:v>20200</c:v>
                </c:pt>
                <c:pt idx="1449">
                  <c:v>21000</c:v>
                </c:pt>
                <c:pt idx="1450">
                  <c:v>21355</c:v>
                </c:pt>
                <c:pt idx="1451">
                  <c:v>21450</c:v>
                </c:pt>
                <c:pt idx="1452">
                  <c:v>21400</c:v>
                </c:pt>
                <c:pt idx="1453">
                  <c:v>22200</c:v>
                </c:pt>
                <c:pt idx="1454">
                  <c:v>23325</c:v>
                </c:pt>
                <c:pt idx="1455">
                  <c:v>24655</c:v>
                </c:pt>
                <c:pt idx="1456">
                  <c:v>23755</c:v>
                </c:pt>
                <c:pt idx="1457">
                  <c:v>23310</c:v>
                </c:pt>
                <c:pt idx="1458">
                  <c:v>23500</c:v>
                </c:pt>
                <c:pt idx="1459">
                  <c:v>24610</c:v>
                </c:pt>
                <c:pt idx="1460">
                  <c:v>24750</c:v>
                </c:pt>
                <c:pt idx="1461">
                  <c:v>24860</c:v>
                </c:pt>
                <c:pt idx="1462">
                  <c:v>24525</c:v>
                </c:pt>
                <c:pt idx="1463">
                  <c:v>23135</c:v>
                </c:pt>
                <c:pt idx="1464">
                  <c:v>22150</c:v>
                </c:pt>
                <c:pt idx="1465">
                  <c:v>21890</c:v>
                </c:pt>
                <c:pt idx="1466">
                  <c:v>21225</c:v>
                </c:pt>
                <c:pt idx="1467">
                  <c:v>22900</c:v>
                </c:pt>
                <c:pt idx="1468">
                  <c:v>22290</c:v>
                </c:pt>
                <c:pt idx="1469">
                  <c:v>21575</c:v>
                </c:pt>
                <c:pt idx="1470">
                  <c:v>21300</c:v>
                </c:pt>
                <c:pt idx="1471">
                  <c:v>22275</c:v>
                </c:pt>
                <c:pt idx="1472">
                  <c:v>22350</c:v>
                </c:pt>
                <c:pt idx="1473">
                  <c:v>22360</c:v>
                </c:pt>
                <c:pt idx="1474">
                  <c:v>22100</c:v>
                </c:pt>
                <c:pt idx="1475">
                  <c:v>22400</c:v>
                </c:pt>
                <c:pt idx="1476">
                  <c:v>21750</c:v>
                </c:pt>
                <c:pt idx="1477">
                  <c:v>21920</c:v>
                </c:pt>
                <c:pt idx="1478">
                  <c:v>21910</c:v>
                </c:pt>
                <c:pt idx="1479">
                  <c:v>21460</c:v>
                </c:pt>
                <c:pt idx="1480">
                  <c:v>21500</c:v>
                </c:pt>
                <c:pt idx="1481">
                  <c:v>21620</c:v>
                </c:pt>
                <c:pt idx="1482">
                  <c:v>21825</c:v>
                </c:pt>
                <c:pt idx="1483">
                  <c:v>21550</c:v>
                </c:pt>
                <c:pt idx="1484">
                  <c:v>22170</c:v>
                </c:pt>
                <c:pt idx="1485">
                  <c:v>22075</c:v>
                </c:pt>
                <c:pt idx="1486">
                  <c:v>22255</c:v>
                </c:pt>
                <c:pt idx="1487">
                  <c:v>22250</c:v>
                </c:pt>
                <c:pt idx="1488">
                  <c:v>22255</c:v>
                </c:pt>
                <c:pt idx="1489">
                  <c:v>21750</c:v>
                </c:pt>
                <c:pt idx="1490">
                  <c:v>22705</c:v>
                </c:pt>
                <c:pt idx="1491">
                  <c:v>23360</c:v>
                </c:pt>
                <c:pt idx="1492">
                  <c:v>23060</c:v>
                </c:pt>
                <c:pt idx="1493">
                  <c:v>23735</c:v>
                </c:pt>
                <c:pt idx="1494">
                  <c:v>22950</c:v>
                </c:pt>
                <c:pt idx="1495">
                  <c:v>23410</c:v>
                </c:pt>
                <c:pt idx="1496">
                  <c:v>24095</c:v>
                </c:pt>
                <c:pt idx="1497">
                  <c:v>24420</c:v>
                </c:pt>
                <c:pt idx="1498">
                  <c:v>26025</c:v>
                </c:pt>
                <c:pt idx="1499">
                  <c:v>27005</c:v>
                </c:pt>
                <c:pt idx="1500">
                  <c:v>29600</c:v>
                </c:pt>
                <c:pt idx="1501">
                  <c:v>28555</c:v>
                </c:pt>
                <c:pt idx="1502">
                  <c:v>26070</c:v>
                </c:pt>
                <c:pt idx="1503">
                  <c:v>24850</c:v>
                </c:pt>
                <c:pt idx="1504">
                  <c:v>24450</c:v>
                </c:pt>
                <c:pt idx="1505">
                  <c:v>25700</c:v>
                </c:pt>
                <c:pt idx="1506">
                  <c:v>25900</c:v>
                </c:pt>
                <c:pt idx="1507">
                  <c:v>26160</c:v>
                </c:pt>
                <c:pt idx="1508">
                  <c:v>25600</c:v>
                </c:pt>
                <c:pt idx="1509">
                  <c:v>25250</c:v>
                </c:pt>
                <c:pt idx="1510">
                  <c:v>26255</c:v>
                </c:pt>
                <c:pt idx="1511">
                  <c:v>26500</c:v>
                </c:pt>
                <c:pt idx="1512">
                  <c:v>26950</c:v>
                </c:pt>
                <c:pt idx="1513">
                  <c:v>27145</c:v>
                </c:pt>
                <c:pt idx="1514">
                  <c:v>28365</c:v>
                </c:pt>
                <c:pt idx="1515">
                  <c:v>28250</c:v>
                </c:pt>
                <c:pt idx="1516">
                  <c:v>28725</c:v>
                </c:pt>
                <c:pt idx="1517">
                  <c:v>31075</c:v>
                </c:pt>
                <c:pt idx="1518">
                  <c:v>29850</c:v>
                </c:pt>
                <c:pt idx="1519">
                  <c:v>29310</c:v>
                </c:pt>
                <c:pt idx="1520">
                  <c:v>28800</c:v>
                </c:pt>
                <c:pt idx="1521">
                  <c:v>27850</c:v>
                </c:pt>
                <c:pt idx="1522">
                  <c:v>28625</c:v>
                </c:pt>
                <c:pt idx="1523">
                  <c:v>28850</c:v>
                </c:pt>
                <c:pt idx="1524">
                  <c:v>27525</c:v>
                </c:pt>
                <c:pt idx="1525">
                  <c:v>28400</c:v>
                </c:pt>
                <c:pt idx="1526">
                  <c:v>28175</c:v>
                </c:pt>
                <c:pt idx="1527">
                  <c:v>28650</c:v>
                </c:pt>
                <c:pt idx="1528">
                  <c:v>29600</c:v>
                </c:pt>
                <c:pt idx="1529">
                  <c:v>29600</c:v>
                </c:pt>
                <c:pt idx="1530">
                  <c:v>29600</c:v>
                </c:pt>
                <c:pt idx="1531">
                  <c:v>30505</c:v>
                </c:pt>
                <c:pt idx="1532">
                  <c:v>30000</c:v>
                </c:pt>
                <c:pt idx="1533">
                  <c:v>30425</c:v>
                </c:pt>
                <c:pt idx="1534">
                  <c:v>31200</c:v>
                </c:pt>
                <c:pt idx="1535">
                  <c:v>29750</c:v>
                </c:pt>
                <c:pt idx="1536">
                  <c:v>28775</c:v>
                </c:pt>
                <c:pt idx="1537">
                  <c:v>27465</c:v>
                </c:pt>
                <c:pt idx="1538">
                  <c:v>27485</c:v>
                </c:pt>
                <c:pt idx="1539">
                  <c:v>27700</c:v>
                </c:pt>
                <c:pt idx="1540">
                  <c:v>27575</c:v>
                </c:pt>
                <c:pt idx="1541">
                  <c:v>26475</c:v>
                </c:pt>
                <c:pt idx="1542">
                  <c:v>27175</c:v>
                </c:pt>
                <c:pt idx="1543">
                  <c:v>27100</c:v>
                </c:pt>
                <c:pt idx="1544">
                  <c:v>26750</c:v>
                </c:pt>
                <c:pt idx="1545">
                  <c:v>27510</c:v>
                </c:pt>
                <c:pt idx="1546">
                  <c:v>28175</c:v>
                </c:pt>
                <c:pt idx="1547">
                  <c:v>28650</c:v>
                </c:pt>
                <c:pt idx="1548">
                  <c:v>27650</c:v>
                </c:pt>
                <c:pt idx="1549">
                  <c:v>28110</c:v>
                </c:pt>
                <c:pt idx="1550">
                  <c:v>28755</c:v>
                </c:pt>
                <c:pt idx="1551">
                  <c:v>28750</c:v>
                </c:pt>
                <c:pt idx="1552">
                  <c:v>29065</c:v>
                </c:pt>
                <c:pt idx="1553">
                  <c:v>29535</c:v>
                </c:pt>
                <c:pt idx="1554">
                  <c:v>29400</c:v>
                </c:pt>
                <c:pt idx="1555">
                  <c:v>30060</c:v>
                </c:pt>
                <c:pt idx="1556">
                  <c:v>28735</c:v>
                </c:pt>
                <c:pt idx="1557">
                  <c:v>29110</c:v>
                </c:pt>
                <c:pt idx="1558">
                  <c:v>27450</c:v>
                </c:pt>
                <c:pt idx="1559">
                  <c:v>26810</c:v>
                </c:pt>
                <c:pt idx="1560">
                  <c:v>27300</c:v>
                </c:pt>
                <c:pt idx="1561">
                  <c:v>27050</c:v>
                </c:pt>
                <c:pt idx="1562">
                  <c:v>27710</c:v>
                </c:pt>
                <c:pt idx="1563">
                  <c:v>26755</c:v>
                </c:pt>
                <c:pt idx="1564">
                  <c:v>26900</c:v>
                </c:pt>
                <c:pt idx="1565">
                  <c:v>25805</c:v>
                </c:pt>
                <c:pt idx="1566">
                  <c:v>25860</c:v>
                </c:pt>
                <c:pt idx="1567">
                  <c:v>25600</c:v>
                </c:pt>
                <c:pt idx="1568">
                  <c:v>25955</c:v>
                </c:pt>
                <c:pt idx="1569">
                  <c:v>26600</c:v>
                </c:pt>
                <c:pt idx="1570">
                  <c:v>26225</c:v>
                </c:pt>
                <c:pt idx="1571">
                  <c:v>25600</c:v>
                </c:pt>
                <c:pt idx="1572">
                  <c:v>24850</c:v>
                </c:pt>
                <c:pt idx="1573">
                  <c:v>24600</c:v>
                </c:pt>
                <c:pt idx="1574">
                  <c:v>24820</c:v>
                </c:pt>
                <c:pt idx="1575">
                  <c:v>25025</c:v>
                </c:pt>
                <c:pt idx="1576">
                  <c:v>24160</c:v>
                </c:pt>
                <c:pt idx="1577">
                  <c:v>24405</c:v>
                </c:pt>
                <c:pt idx="1578">
                  <c:v>24450</c:v>
                </c:pt>
                <c:pt idx="1579">
                  <c:v>23960</c:v>
                </c:pt>
                <c:pt idx="1580">
                  <c:v>23500</c:v>
                </c:pt>
                <c:pt idx="1581">
                  <c:v>23225</c:v>
                </c:pt>
                <c:pt idx="1582">
                  <c:v>22675</c:v>
                </c:pt>
                <c:pt idx="1583">
                  <c:v>22625</c:v>
                </c:pt>
                <c:pt idx="1584">
                  <c:v>23255</c:v>
                </c:pt>
                <c:pt idx="1585">
                  <c:v>22750</c:v>
                </c:pt>
                <c:pt idx="1586">
                  <c:v>22650</c:v>
                </c:pt>
                <c:pt idx="1587">
                  <c:v>23210</c:v>
                </c:pt>
                <c:pt idx="1588">
                  <c:v>22675</c:v>
                </c:pt>
                <c:pt idx="1589">
                  <c:v>22550</c:v>
                </c:pt>
                <c:pt idx="1590">
                  <c:v>22300</c:v>
                </c:pt>
                <c:pt idx="1591">
                  <c:v>21895</c:v>
                </c:pt>
                <c:pt idx="1592">
                  <c:v>22795</c:v>
                </c:pt>
                <c:pt idx="1593">
                  <c:v>23875</c:v>
                </c:pt>
                <c:pt idx="1594">
                  <c:v>23600</c:v>
                </c:pt>
                <c:pt idx="1595">
                  <c:v>24200</c:v>
                </c:pt>
                <c:pt idx="1596">
                  <c:v>23185</c:v>
                </c:pt>
                <c:pt idx="1597">
                  <c:v>23100</c:v>
                </c:pt>
                <c:pt idx="1598">
                  <c:v>23560</c:v>
                </c:pt>
                <c:pt idx="1599">
                  <c:v>22910</c:v>
                </c:pt>
                <c:pt idx="1600">
                  <c:v>22710</c:v>
                </c:pt>
                <c:pt idx="1601">
                  <c:v>22500</c:v>
                </c:pt>
                <c:pt idx="1602">
                  <c:v>22500</c:v>
                </c:pt>
                <c:pt idx="1603">
                  <c:v>22500</c:v>
                </c:pt>
                <c:pt idx="1604">
                  <c:v>22850</c:v>
                </c:pt>
                <c:pt idx="1605">
                  <c:v>22890</c:v>
                </c:pt>
                <c:pt idx="1606">
                  <c:v>23210</c:v>
                </c:pt>
                <c:pt idx="1607">
                  <c:v>24165</c:v>
                </c:pt>
                <c:pt idx="1608">
                  <c:v>24455</c:v>
                </c:pt>
                <c:pt idx="1609">
                  <c:v>24960</c:v>
                </c:pt>
                <c:pt idx="1610">
                  <c:v>24465</c:v>
                </c:pt>
                <c:pt idx="1611">
                  <c:v>25540</c:v>
                </c:pt>
                <c:pt idx="1612">
                  <c:v>24335</c:v>
                </c:pt>
                <c:pt idx="1613">
                  <c:v>24130</c:v>
                </c:pt>
                <c:pt idx="1614">
                  <c:v>23865</c:v>
                </c:pt>
                <c:pt idx="1615">
                  <c:v>23650</c:v>
                </c:pt>
                <c:pt idx="1616">
                  <c:v>23655</c:v>
                </c:pt>
                <c:pt idx="1617">
                  <c:v>23770</c:v>
                </c:pt>
                <c:pt idx="1618">
                  <c:v>23770</c:v>
                </c:pt>
                <c:pt idx="1619">
                  <c:v>24235</c:v>
                </c:pt>
                <c:pt idx="1620">
                  <c:v>25100</c:v>
                </c:pt>
                <c:pt idx="1621">
                  <c:v>25100</c:v>
                </c:pt>
                <c:pt idx="1622">
                  <c:v>23800</c:v>
                </c:pt>
                <c:pt idx="1623">
                  <c:v>23800</c:v>
                </c:pt>
                <c:pt idx="1624">
                  <c:v>23930</c:v>
                </c:pt>
                <c:pt idx="1625">
                  <c:v>23035</c:v>
                </c:pt>
                <c:pt idx="1626">
                  <c:v>22250</c:v>
                </c:pt>
                <c:pt idx="1627">
                  <c:v>22285</c:v>
                </c:pt>
                <c:pt idx="1628">
                  <c:v>22200</c:v>
                </c:pt>
                <c:pt idx="1629">
                  <c:v>21400</c:v>
                </c:pt>
                <c:pt idx="1630">
                  <c:v>21320</c:v>
                </c:pt>
                <c:pt idx="1631">
                  <c:v>21275</c:v>
                </c:pt>
                <c:pt idx="1632">
                  <c:v>21465</c:v>
                </c:pt>
                <c:pt idx="1633">
                  <c:v>21275</c:v>
                </c:pt>
                <c:pt idx="1634">
                  <c:v>20760</c:v>
                </c:pt>
                <c:pt idx="1635">
                  <c:v>20900</c:v>
                </c:pt>
                <c:pt idx="1636">
                  <c:v>21125</c:v>
                </c:pt>
                <c:pt idx="1637">
                  <c:v>21450</c:v>
                </c:pt>
                <c:pt idx="1638">
                  <c:v>21450</c:v>
                </c:pt>
                <c:pt idx="1639">
                  <c:v>21235</c:v>
                </c:pt>
                <c:pt idx="1640">
                  <c:v>20450</c:v>
                </c:pt>
                <c:pt idx="1641">
                  <c:v>20850</c:v>
                </c:pt>
                <c:pt idx="1642">
                  <c:v>21490</c:v>
                </c:pt>
                <c:pt idx="1643">
                  <c:v>20610</c:v>
                </c:pt>
                <c:pt idx="1644">
                  <c:v>21050</c:v>
                </c:pt>
                <c:pt idx="1645">
                  <c:v>21005</c:v>
                </c:pt>
                <c:pt idx="1646">
                  <c:v>21110</c:v>
                </c:pt>
                <c:pt idx="1647">
                  <c:v>21390</c:v>
                </c:pt>
                <c:pt idx="1648">
                  <c:v>21100</c:v>
                </c:pt>
                <c:pt idx="1649">
                  <c:v>21250</c:v>
                </c:pt>
                <c:pt idx="1650">
                  <c:v>22155</c:v>
                </c:pt>
                <c:pt idx="1651">
                  <c:v>22725</c:v>
                </c:pt>
                <c:pt idx="1652">
                  <c:v>23140</c:v>
                </c:pt>
                <c:pt idx="1653">
                  <c:v>22465</c:v>
                </c:pt>
                <c:pt idx="1654">
                  <c:v>21830</c:v>
                </c:pt>
                <c:pt idx="1655">
                  <c:v>21350</c:v>
                </c:pt>
                <c:pt idx="1656">
                  <c:v>21210</c:v>
                </c:pt>
                <c:pt idx="1657">
                  <c:v>20895</c:v>
                </c:pt>
                <c:pt idx="1658">
                  <c:v>20560</c:v>
                </c:pt>
                <c:pt idx="1659">
                  <c:v>20335</c:v>
                </c:pt>
                <c:pt idx="1660">
                  <c:v>19855</c:v>
                </c:pt>
                <c:pt idx="1661">
                  <c:v>19745</c:v>
                </c:pt>
                <c:pt idx="1662">
                  <c:v>20125</c:v>
                </c:pt>
                <c:pt idx="1663">
                  <c:v>20160</c:v>
                </c:pt>
                <c:pt idx="1664">
                  <c:v>20300</c:v>
                </c:pt>
                <c:pt idx="1665">
                  <c:v>20175</c:v>
                </c:pt>
                <c:pt idx="1666">
                  <c:v>21135</c:v>
                </c:pt>
                <c:pt idx="1667">
                  <c:v>20370</c:v>
                </c:pt>
                <c:pt idx="1668">
                  <c:v>20685</c:v>
                </c:pt>
                <c:pt idx="1669">
                  <c:v>20460</c:v>
                </c:pt>
                <c:pt idx="1670">
                  <c:v>20950</c:v>
                </c:pt>
                <c:pt idx="1671">
                  <c:v>21150</c:v>
                </c:pt>
                <c:pt idx="1672">
                  <c:v>21305</c:v>
                </c:pt>
                <c:pt idx="1673">
                  <c:v>20710</c:v>
                </c:pt>
                <c:pt idx="1674">
                  <c:v>20600</c:v>
                </c:pt>
                <c:pt idx="1675">
                  <c:v>20700</c:v>
                </c:pt>
                <c:pt idx="1676">
                  <c:v>21155</c:v>
                </c:pt>
                <c:pt idx="1677">
                  <c:v>20810</c:v>
                </c:pt>
                <c:pt idx="1678">
                  <c:v>20605</c:v>
                </c:pt>
                <c:pt idx="1679">
                  <c:v>21350</c:v>
                </c:pt>
                <c:pt idx="1680">
                  <c:v>21575</c:v>
                </c:pt>
                <c:pt idx="1681">
                  <c:v>21395</c:v>
                </c:pt>
                <c:pt idx="1682">
                  <c:v>21650</c:v>
                </c:pt>
                <c:pt idx="1683">
                  <c:v>21625</c:v>
                </c:pt>
                <c:pt idx="1684">
                  <c:v>22355</c:v>
                </c:pt>
                <c:pt idx="1685">
                  <c:v>21700</c:v>
                </c:pt>
                <c:pt idx="1686">
                  <c:v>21300</c:v>
                </c:pt>
                <c:pt idx="1687">
                  <c:v>20980</c:v>
                </c:pt>
                <c:pt idx="1688">
                  <c:v>21250</c:v>
                </c:pt>
                <c:pt idx="1689">
                  <c:v>20650</c:v>
                </c:pt>
                <c:pt idx="1690">
                  <c:v>20450</c:v>
                </c:pt>
                <c:pt idx="1691">
                  <c:v>20225</c:v>
                </c:pt>
                <c:pt idx="1692">
                  <c:v>20000</c:v>
                </c:pt>
                <c:pt idx="1693">
                  <c:v>19825</c:v>
                </c:pt>
                <c:pt idx="1694">
                  <c:v>19685</c:v>
                </c:pt>
                <c:pt idx="1695">
                  <c:v>19850</c:v>
                </c:pt>
                <c:pt idx="1696">
                  <c:v>19850</c:v>
                </c:pt>
                <c:pt idx="1697">
                  <c:v>19925</c:v>
                </c:pt>
                <c:pt idx="1698">
                  <c:v>20050</c:v>
                </c:pt>
                <c:pt idx="1699">
                  <c:v>20215</c:v>
                </c:pt>
                <c:pt idx="1700">
                  <c:v>20525</c:v>
                </c:pt>
                <c:pt idx="1701">
                  <c:v>20400</c:v>
                </c:pt>
                <c:pt idx="1702">
                  <c:v>20900</c:v>
                </c:pt>
                <c:pt idx="1703">
                  <c:v>20900</c:v>
                </c:pt>
                <c:pt idx="1704">
                  <c:v>20355</c:v>
                </c:pt>
                <c:pt idx="1705">
                  <c:v>20235</c:v>
                </c:pt>
                <c:pt idx="1706">
                  <c:v>20225</c:v>
                </c:pt>
                <c:pt idx="1707">
                  <c:v>20475</c:v>
                </c:pt>
                <c:pt idx="1708">
                  <c:v>20550</c:v>
                </c:pt>
                <c:pt idx="1709">
                  <c:v>20800</c:v>
                </c:pt>
                <c:pt idx="1710">
                  <c:v>20550</c:v>
                </c:pt>
                <c:pt idx="1711">
                  <c:v>20130</c:v>
                </c:pt>
                <c:pt idx="1712">
                  <c:v>19905</c:v>
                </c:pt>
                <c:pt idx="1713">
                  <c:v>20050</c:v>
                </c:pt>
                <c:pt idx="1714">
                  <c:v>19830</c:v>
                </c:pt>
                <c:pt idx="1715">
                  <c:v>19485</c:v>
                </c:pt>
                <c:pt idx="1716">
                  <c:v>20255</c:v>
                </c:pt>
                <c:pt idx="1717">
                  <c:v>19950</c:v>
                </c:pt>
                <c:pt idx="1718">
                  <c:v>19745</c:v>
                </c:pt>
                <c:pt idx="1719">
                  <c:v>19360</c:v>
                </c:pt>
                <c:pt idx="1720">
                  <c:v>19635</c:v>
                </c:pt>
                <c:pt idx="1721">
                  <c:v>18955</c:v>
                </c:pt>
                <c:pt idx="1722">
                  <c:v>19050</c:v>
                </c:pt>
                <c:pt idx="1723">
                  <c:v>18950</c:v>
                </c:pt>
                <c:pt idx="1724">
                  <c:v>18675</c:v>
                </c:pt>
                <c:pt idx="1725">
                  <c:v>18700</c:v>
                </c:pt>
                <c:pt idx="1726">
                  <c:v>18650</c:v>
                </c:pt>
                <c:pt idx="1727">
                  <c:v>18510</c:v>
                </c:pt>
                <c:pt idx="1728">
                  <c:v>18510</c:v>
                </c:pt>
                <c:pt idx="1729">
                  <c:v>18405</c:v>
                </c:pt>
                <c:pt idx="1730">
                  <c:v>18600</c:v>
                </c:pt>
                <c:pt idx="1731">
                  <c:v>18205</c:v>
                </c:pt>
                <c:pt idx="1732">
                  <c:v>18280</c:v>
                </c:pt>
                <c:pt idx="1733">
                  <c:v>18610</c:v>
                </c:pt>
                <c:pt idx="1734">
                  <c:v>18260</c:v>
                </c:pt>
                <c:pt idx="1735">
                  <c:v>18260</c:v>
                </c:pt>
                <c:pt idx="1736">
                  <c:v>18435</c:v>
                </c:pt>
                <c:pt idx="1737">
                  <c:v>18335</c:v>
                </c:pt>
                <c:pt idx="1738">
                  <c:v>18460</c:v>
                </c:pt>
                <c:pt idx="1739">
                  <c:v>18160</c:v>
                </c:pt>
                <c:pt idx="1740">
                  <c:v>18470</c:v>
                </c:pt>
                <c:pt idx="1741">
                  <c:v>18285</c:v>
                </c:pt>
                <c:pt idx="1742">
                  <c:v>18350</c:v>
                </c:pt>
                <c:pt idx="1743">
                  <c:v>18135</c:v>
                </c:pt>
                <c:pt idx="1744">
                  <c:v>17800</c:v>
                </c:pt>
                <c:pt idx="1745">
                  <c:v>18150</c:v>
                </c:pt>
                <c:pt idx="1746">
                  <c:v>17900</c:v>
                </c:pt>
                <c:pt idx="1747">
                  <c:v>18000</c:v>
                </c:pt>
                <c:pt idx="1748">
                  <c:v>18180</c:v>
                </c:pt>
                <c:pt idx="1749">
                  <c:v>17825</c:v>
                </c:pt>
                <c:pt idx="1750">
                  <c:v>17750</c:v>
                </c:pt>
                <c:pt idx="1751">
                  <c:v>17785</c:v>
                </c:pt>
                <c:pt idx="1752">
                  <c:v>17810</c:v>
                </c:pt>
                <c:pt idx="1753">
                  <c:v>17865</c:v>
                </c:pt>
                <c:pt idx="1754">
                  <c:v>17585</c:v>
                </c:pt>
                <c:pt idx="1755">
                  <c:v>17865</c:v>
                </c:pt>
                <c:pt idx="1756">
                  <c:v>17650</c:v>
                </c:pt>
                <c:pt idx="1757">
                  <c:v>17170</c:v>
                </c:pt>
                <c:pt idx="1758">
                  <c:v>17000</c:v>
                </c:pt>
                <c:pt idx="1759">
                  <c:v>17005</c:v>
                </c:pt>
                <c:pt idx="1760">
                  <c:v>17155</c:v>
                </c:pt>
                <c:pt idx="1761">
                  <c:v>16960</c:v>
                </c:pt>
                <c:pt idx="1762">
                  <c:v>16780</c:v>
                </c:pt>
                <c:pt idx="1763">
                  <c:v>16635</c:v>
                </c:pt>
                <c:pt idx="1764">
                  <c:v>16560</c:v>
                </c:pt>
                <c:pt idx="1765">
                  <c:v>16430</c:v>
                </c:pt>
                <c:pt idx="1766">
                  <c:v>16280</c:v>
                </c:pt>
                <c:pt idx="1767">
                  <c:v>15935</c:v>
                </c:pt>
                <c:pt idx="1768">
                  <c:v>15885</c:v>
                </c:pt>
                <c:pt idx="1769">
                  <c:v>16455</c:v>
                </c:pt>
                <c:pt idx="1770">
                  <c:v>16660</c:v>
                </c:pt>
                <c:pt idx="1771">
                  <c:v>16335</c:v>
                </c:pt>
                <c:pt idx="1772">
                  <c:v>16655</c:v>
                </c:pt>
                <c:pt idx="1773">
                  <c:v>16350</c:v>
                </c:pt>
                <c:pt idx="1774">
                  <c:v>16060</c:v>
                </c:pt>
                <c:pt idx="1775">
                  <c:v>16250</c:v>
                </c:pt>
                <c:pt idx="1776">
                  <c:v>16605</c:v>
                </c:pt>
                <c:pt idx="1777">
                  <c:v>16605</c:v>
                </c:pt>
                <c:pt idx="1778">
                  <c:v>16305</c:v>
                </c:pt>
                <c:pt idx="1779">
                  <c:v>16265</c:v>
                </c:pt>
                <c:pt idx="1780">
                  <c:v>16100</c:v>
                </c:pt>
                <c:pt idx="1781">
                  <c:v>16500</c:v>
                </c:pt>
                <c:pt idx="1782">
                  <c:v>16740</c:v>
                </c:pt>
                <c:pt idx="1783">
                  <c:v>16650</c:v>
                </c:pt>
                <c:pt idx="1784">
                  <c:v>16460</c:v>
                </c:pt>
                <c:pt idx="1785">
                  <c:v>16355</c:v>
                </c:pt>
                <c:pt idx="1786">
                  <c:v>16670</c:v>
                </c:pt>
                <c:pt idx="1787">
                  <c:v>16360</c:v>
                </c:pt>
                <c:pt idx="1788">
                  <c:v>16360</c:v>
                </c:pt>
                <c:pt idx="1789">
                  <c:v>16360</c:v>
                </c:pt>
                <c:pt idx="1790">
                  <c:v>16355</c:v>
                </c:pt>
                <c:pt idx="1791">
                  <c:v>16405</c:v>
                </c:pt>
                <c:pt idx="1792">
                  <c:v>16300</c:v>
                </c:pt>
                <c:pt idx="1793">
                  <c:v>16600</c:v>
                </c:pt>
                <c:pt idx="1794">
                  <c:v>16210</c:v>
                </c:pt>
                <c:pt idx="1795">
                  <c:v>16025</c:v>
                </c:pt>
                <c:pt idx="1796">
                  <c:v>15705</c:v>
                </c:pt>
                <c:pt idx="1797">
                  <c:v>15930</c:v>
                </c:pt>
                <c:pt idx="1798">
                  <c:v>16150</c:v>
                </c:pt>
                <c:pt idx="1799">
                  <c:v>15980</c:v>
                </c:pt>
                <c:pt idx="1800">
                  <c:v>16250</c:v>
                </c:pt>
                <c:pt idx="1801">
                  <c:v>16075</c:v>
                </c:pt>
                <c:pt idx="1802">
                  <c:v>16200</c:v>
                </c:pt>
                <c:pt idx="1803">
                  <c:v>15880</c:v>
                </c:pt>
                <c:pt idx="1804">
                  <c:v>15765</c:v>
                </c:pt>
                <c:pt idx="1805">
                  <c:v>15870</c:v>
                </c:pt>
                <c:pt idx="1806">
                  <c:v>15935</c:v>
                </c:pt>
                <c:pt idx="1807">
                  <c:v>15785</c:v>
                </c:pt>
                <c:pt idx="1808">
                  <c:v>16010</c:v>
                </c:pt>
                <c:pt idx="1809">
                  <c:v>16240</c:v>
                </c:pt>
                <c:pt idx="1810">
                  <c:v>16360</c:v>
                </c:pt>
                <c:pt idx="1811">
                  <c:v>16535</c:v>
                </c:pt>
                <c:pt idx="1812">
                  <c:v>16285</c:v>
                </c:pt>
                <c:pt idx="1813">
                  <c:v>16150</c:v>
                </c:pt>
                <c:pt idx="1814">
                  <c:v>16070</c:v>
                </c:pt>
                <c:pt idx="1815">
                  <c:v>15985</c:v>
                </c:pt>
                <c:pt idx="1816">
                  <c:v>16125</c:v>
                </c:pt>
                <c:pt idx="1817">
                  <c:v>15805</c:v>
                </c:pt>
                <c:pt idx="1818">
                  <c:v>15620</c:v>
                </c:pt>
                <c:pt idx="1819">
                  <c:v>15680</c:v>
                </c:pt>
                <c:pt idx="1820">
                  <c:v>15755</c:v>
                </c:pt>
                <c:pt idx="1821">
                  <c:v>15725</c:v>
                </c:pt>
                <c:pt idx="1822">
                  <c:v>15755</c:v>
                </c:pt>
                <c:pt idx="1823">
                  <c:v>15950</c:v>
                </c:pt>
                <c:pt idx="1824">
                  <c:v>16115</c:v>
                </c:pt>
                <c:pt idx="1825">
                  <c:v>16240</c:v>
                </c:pt>
                <c:pt idx="1826">
                  <c:v>16090</c:v>
                </c:pt>
                <c:pt idx="1827">
                  <c:v>16175</c:v>
                </c:pt>
                <c:pt idx="1828">
                  <c:v>16135</c:v>
                </c:pt>
                <c:pt idx="1829">
                  <c:v>16505</c:v>
                </c:pt>
                <c:pt idx="1830">
                  <c:v>16985</c:v>
                </c:pt>
                <c:pt idx="1831">
                  <c:v>17180</c:v>
                </c:pt>
                <c:pt idx="1832">
                  <c:v>16985</c:v>
                </c:pt>
                <c:pt idx="1833">
                  <c:v>17075</c:v>
                </c:pt>
                <c:pt idx="1834">
                  <c:v>17140</c:v>
                </c:pt>
                <c:pt idx="1835">
                  <c:v>17435</c:v>
                </c:pt>
                <c:pt idx="1836">
                  <c:v>17175</c:v>
                </c:pt>
                <c:pt idx="1837">
                  <c:v>17575</c:v>
                </c:pt>
                <c:pt idx="1838">
                  <c:v>17600</c:v>
                </c:pt>
                <c:pt idx="1839">
                  <c:v>17475</c:v>
                </c:pt>
                <c:pt idx="1840">
                  <c:v>17660</c:v>
                </c:pt>
                <c:pt idx="1841">
                  <c:v>17845</c:v>
                </c:pt>
                <c:pt idx="1842">
                  <c:v>17910</c:v>
                </c:pt>
                <c:pt idx="1843">
                  <c:v>18135</c:v>
                </c:pt>
                <c:pt idx="1844">
                  <c:v>18165</c:v>
                </c:pt>
                <c:pt idx="1845">
                  <c:v>17755</c:v>
                </c:pt>
                <c:pt idx="1846">
                  <c:v>18000</c:v>
                </c:pt>
                <c:pt idx="1847">
                  <c:v>17680</c:v>
                </c:pt>
                <c:pt idx="1848">
                  <c:v>17500</c:v>
                </c:pt>
                <c:pt idx="1849">
                  <c:v>17300</c:v>
                </c:pt>
                <c:pt idx="1850">
                  <c:v>17430</c:v>
                </c:pt>
                <c:pt idx="1851">
                  <c:v>17160</c:v>
                </c:pt>
                <c:pt idx="1852">
                  <c:v>16865</c:v>
                </c:pt>
                <c:pt idx="1853">
                  <c:v>16565</c:v>
                </c:pt>
                <c:pt idx="1854">
                  <c:v>16330</c:v>
                </c:pt>
                <c:pt idx="1855">
                  <c:v>16530</c:v>
                </c:pt>
                <c:pt idx="1856">
                  <c:v>16530</c:v>
                </c:pt>
                <c:pt idx="1857">
                  <c:v>16530</c:v>
                </c:pt>
                <c:pt idx="1858">
                  <c:v>17000</c:v>
                </c:pt>
                <c:pt idx="1859">
                  <c:v>16870</c:v>
                </c:pt>
                <c:pt idx="1860">
                  <c:v>17230</c:v>
                </c:pt>
                <c:pt idx="1861">
                  <c:v>17475</c:v>
                </c:pt>
                <c:pt idx="1862">
                  <c:v>17700</c:v>
                </c:pt>
                <c:pt idx="1863">
                  <c:v>17780</c:v>
                </c:pt>
                <c:pt idx="1864">
                  <c:v>18585</c:v>
                </c:pt>
                <c:pt idx="1865">
                  <c:v>17715</c:v>
                </c:pt>
                <c:pt idx="1866">
                  <c:v>17780</c:v>
                </c:pt>
                <c:pt idx="1867">
                  <c:v>17855</c:v>
                </c:pt>
                <c:pt idx="1868">
                  <c:v>17625</c:v>
                </c:pt>
                <c:pt idx="1869">
                  <c:v>17870</c:v>
                </c:pt>
                <c:pt idx="1870">
                  <c:v>18210</c:v>
                </c:pt>
                <c:pt idx="1871">
                  <c:v>19045</c:v>
                </c:pt>
                <c:pt idx="1872">
                  <c:v>19015</c:v>
                </c:pt>
                <c:pt idx="1873">
                  <c:v>18785</c:v>
                </c:pt>
                <c:pt idx="1874">
                  <c:v>18985</c:v>
                </c:pt>
                <c:pt idx="1875">
                  <c:v>18855</c:v>
                </c:pt>
                <c:pt idx="1876">
                  <c:v>19180</c:v>
                </c:pt>
                <c:pt idx="1877">
                  <c:v>19115</c:v>
                </c:pt>
                <c:pt idx="1878">
                  <c:v>18975</c:v>
                </c:pt>
                <c:pt idx="1879">
                  <c:v>18620</c:v>
                </c:pt>
                <c:pt idx="1880">
                  <c:v>18405</c:v>
                </c:pt>
                <c:pt idx="1881">
                  <c:v>18760</c:v>
                </c:pt>
                <c:pt idx="1882">
                  <c:v>18760</c:v>
                </c:pt>
                <c:pt idx="1883">
                  <c:v>18755</c:v>
                </c:pt>
                <c:pt idx="1884">
                  <c:v>18510</c:v>
                </c:pt>
                <c:pt idx="1885">
                  <c:v>18625</c:v>
                </c:pt>
                <c:pt idx="1886">
                  <c:v>18725</c:v>
                </c:pt>
                <c:pt idx="1887">
                  <c:v>18910</c:v>
                </c:pt>
                <c:pt idx="1888">
                  <c:v>18940</c:v>
                </c:pt>
                <c:pt idx="1889">
                  <c:v>19050</c:v>
                </c:pt>
                <c:pt idx="1890">
                  <c:v>19335</c:v>
                </c:pt>
                <c:pt idx="1891">
                  <c:v>20735</c:v>
                </c:pt>
                <c:pt idx="1892">
                  <c:v>21270</c:v>
                </c:pt>
                <c:pt idx="1893">
                  <c:v>21275</c:v>
                </c:pt>
                <c:pt idx="1894">
                  <c:v>20330</c:v>
                </c:pt>
                <c:pt idx="1895">
                  <c:v>19800</c:v>
                </c:pt>
                <c:pt idx="1896">
                  <c:v>19955</c:v>
                </c:pt>
                <c:pt idx="1897">
                  <c:v>19955</c:v>
                </c:pt>
                <c:pt idx="1898">
                  <c:v>20065</c:v>
                </c:pt>
                <c:pt idx="1899">
                  <c:v>20255</c:v>
                </c:pt>
                <c:pt idx="1900">
                  <c:v>19770</c:v>
                </c:pt>
                <c:pt idx="1901">
                  <c:v>19830</c:v>
                </c:pt>
                <c:pt idx="1902">
                  <c:v>19325</c:v>
                </c:pt>
                <c:pt idx="1903">
                  <c:v>18900</c:v>
                </c:pt>
                <c:pt idx="1904">
                  <c:v>18340</c:v>
                </c:pt>
                <c:pt idx="1905">
                  <c:v>18130</c:v>
                </c:pt>
                <c:pt idx="1906">
                  <c:v>17950</c:v>
                </c:pt>
                <c:pt idx="1907">
                  <c:v>17835</c:v>
                </c:pt>
                <c:pt idx="1908">
                  <c:v>17650</c:v>
                </c:pt>
                <c:pt idx="1909">
                  <c:v>17525</c:v>
                </c:pt>
                <c:pt idx="1910">
                  <c:v>17550</c:v>
                </c:pt>
                <c:pt idx="1911">
                  <c:v>17275</c:v>
                </c:pt>
                <c:pt idx="1912">
                  <c:v>17080</c:v>
                </c:pt>
                <c:pt idx="1913">
                  <c:v>16990</c:v>
                </c:pt>
                <c:pt idx="1914">
                  <c:v>17025</c:v>
                </c:pt>
                <c:pt idx="1915">
                  <c:v>17140</c:v>
                </c:pt>
                <c:pt idx="1916">
                  <c:v>16935</c:v>
                </c:pt>
                <c:pt idx="1917">
                  <c:v>16955</c:v>
                </c:pt>
                <c:pt idx="1918">
                  <c:v>16855</c:v>
                </c:pt>
                <c:pt idx="1919">
                  <c:v>16910</c:v>
                </c:pt>
                <c:pt idx="1920">
                  <c:v>16835</c:v>
                </c:pt>
                <c:pt idx="1921">
                  <c:v>16960</c:v>
                </c:pt>
                <c:pt idx="1922">
                  <c:v>17220</c:v>
                </c:pt>
                <c:pt idx="1923">
                  <c:v>17185</c:v>
                </c:pt>
                <c:pt idx="1924">
                  <c:v>17110</c:v>
                </c:pt>
                <c:pt idx="1925">
                  <c:v>16950</c:v>
                </c:pt>
                <c:pt idx="1926">
                  <c:v>17175</c:v>
                </c:pt>
                <c:pt idx="1927">
                  <c:v>17130</c:v>
                </c:pt>
                <c:pt idx="1928">
                  <c:v>16980</c:v>
                </c:pt>
                <c:pt idx="1929">
                  <c:v>16750</c:v>
                </c:pt>
                <c:pt idx="1930">
                  <c:v>16630</c:v>
                </c:pt>
                <c:pt idx="1931">
                  <c:v>16625</c:v>
                </c:pt>
                <c:pt idx="1932">
                  <c:v>16420</c:v>
                </c:pt>
                <c:pt idx="1933">
                  <c:v>16435</c:v>
                </c:pt>
                <c:pt idx="1934">
                  <c:v>16370</c:v>
                </c:pt>
                <c:pt idx="1935">
                  <c:v>16205</c:v>
                </c:pt>
                <c:pt idx="1936">
                  <c:v>16105</c:v>
                </c:pt>
                <c:pt idx="1937">
                  <c:v>15850</c:v>
                </c:pt>
                <c:pt idx="1938">
                  <c:v>15765</c:v>
                </c:pt>
                <c:pt idx="1939">
                  <c:v>15650</c:v>
                </c:pt>
                <c:pt idx="1940">
                  <c:v>15470</c:v>
                </c:pt>
                <c:pt idx="1941">
                  <c:v>15550</c:v>
                </c:pt>
                <c:pt idx="1942">
                  <c:v>15585</c:v>
                </c:pt>
                <c:pt idx="1943">
                  <c:v>15700</c:v>
                </c:pt>
                <c:pt idx="1944">
                  <c:v>16255</c:v>
                </c:pt>
                <c:pt idx="1945">
                  <c:v>15870</c:v>
                </c:pt>
                <c:pt idx="1946">
                  <c:v>16155</c:v>
                </c:pt>
                <c:pt idx="1947">
                  <c:v>15660</c:v>
                </c:pt>
                <c:pt idx="1948">
                  <c:v>16095</c:v>
                </c:pt>
                <c:pt idx="1949">
                  <c:v>16075</c:v>
                </c:pt>
                <c:pt idx="1950">
                  <c:v>16000</c:v>
                </c:pt>
                <c:pt idx="1951">
                  <c:v>16085</c:v>
                </c:pt>
                <c:pt idx="1952">
                  <c:v>15930</c:v>
                </c:pt>
                <c:pt idx="1953">
                  <c:v>15970</c:v>
                </c:pt>
                <c:pt idx="1954">
                  <c:v>16035</c:v>
                </c:pt>
                <c:pt idx="1955">
                  <c:v>16180</c:v>
                </c:pt>
                <c:pt idx="1956">
                  <c:v>15905</c:v>
                </c:pt>
                <c:pt idx="1957">
                  <c:v>16285</c:v>
                </c:pt>
                <c:pt idx="1958">
                  <c:v>16600</c:v>
                </c:pt>
                <c:pt idx="1959">
                  <c:v>16640</c:v>
                </c:pt>
                <c:pt idx="1960">
                  <c:v>16330</c:v>
                </c:pt>
                <c:pt idx="1961">
                  <c:v>16410</c:v>
                </c:pt>
                <c:pt idx="1962">
                  <c:v>16410</c:v>
                </c:pt>
                <c:pt idx="1963">
                  <c:v>16835</c:v>
                </c:pt>
                <c:pt idx="1964">
                  <c:v>16630</c:v>
                </c:pt>
                <c:pt idx="1965">
                  <c:v>16735</c:v>
                </c:pt>
                <c:pt idx="1966">
                  <c:v>16820</c:v>
                </c:pt>
                <c:pt idx="1967">
                  <c:v>16445</c:v>
                </c:pt>
                <c:pt idx="1968">
                  <c:v>16285</c:v>
                </c:pt>
                <c:pt idx="1969">
                  <c:v>16030</c:v>
                </c:pt>
                <c:pt idx="1970">
                  <c:v>15770</c:v>
                </c:pt>
                <c:pt idx="1971">
                  <c:v>15830</c:v>
                </c:pt>
                <c:pt idx="1972">
                  <c:v>15655</c:v>
                </c:pt>
                <c:pt idx="1973">
                  <c:v>15610</c:v>
                </c:pt>
                <c:pt idx="1974">
                  <c:v>15700</c:v>
                </c:pt>
                <c:pt idx="1975">
                  <c:v>15875</c:v>
                </c:pt>
                <c:pt idx="1976">
                  <c:v>15665</c:v>
                </c:pt>
                <c:pt idx="1977">
                  <c:v>15950</c:v>
                </c:pt>
                <c:pt idx="1978">
                  <c:v>15955</c:v>
                </c:pt>
                <c:pt idx="1979">
                  <c:v>15975</c:v>
                </c:pt>
                <c:pt idx="1980">
                  <c:v>16110</c:v>
                </c:pt>
                <c:pt idx="1981">
                  <c:v>16175</c:v>
                </c:pt>
                <c:pt idx="1982">
                  <c:v>16350</c:v>
                </c:pt>
                <c:pt idx="1983">
                  <c:v>16430</c:v>
                </c:pt>
                <c:pt idx="1984">
                  <c:v>16450</c:v>
                </c:pt>
                <c:pt idx="1985">
                  <c:v>16555</c:v>
                </c:pt>
                <c:pt idx="1986">
                  <c:v>16655</c:v>
                </c:pt>
                <c:pt idx="1987">
                  <c:v>17005</c:v>
                </c:pt>
                <c:pt idx="1988">
                  <c:v>17320</c:v>
                </c:pt>
                <c:pt idx="1989">
                  <c:v>17730</c:v>
                </c:pt>
                <c:pt idx="1990">
                  <c:v>17920</c:v>
                </c:pt>
                <c:pt idx="1991">
                  <c:v>17600</c:v>
                </c:pt>
                <c:pt idx="1992">
                  <c:v>17875</c:v>
                </c:pt>
                <c:pt idx="1993">
                  <c:v>17420</c:v>
                </c:pt>
                <c:pt idx="1994">
                  <c:v>17275</c:v>
                </c:pt>
                <c:pt idx="1995">
                  <c:v>17150</c:v>
                </c:pt>
                <c:pt idx="1996">
                  <c:v>17615</c:v>
                </c:pt>
                <c:pt idx="1997">
                  <c:v>17335</c:v>
                </c:pt>
                <c:pt idx="1998">
                  <c:v>17175</c:v>
                </c:pt>
                <c:pt idx="1999">
                  <c:v>17070</c:v>
                </c:pt>
                <c:pt idx="2000">
                  <c:v>16630</c:v>
                </c:pt>
                <c:pt idx="2001">
                  <c:v>16780</c:v>
                </c:pt>
                <c:pt idx="2002">
                  <c:v>16715</c:v>
                </c:pt>
                <c:pt idx="2003">
                  <c:v>16310</c:v>
                </c:pt>
                <c:pt idx="2004">
                  <c:v>15860</c:v>
                </c:pt>
                <c:pt idx="2005">
                  <c:v>16035</c:v>
                </c:pt>
                <c:pt idx="2006">
                  <c:v>15920</c:v>
                </c:pt>
                <c:pt idx="2007">
                  <c:v>15810</c:v>
                </c:pt>
                <c:pt idx="2008">
                  <c:v>15705</c:v>
                </c:pt>
                <c:pt idx="2009">
                  <c:v>15725</c:v>
                </c:pt>
                <c:pt idx="2010">
                  <c:v>15530</c:v>
                </c:pt>
                <c:pt idx="2011">
                  <c:v>15840</c:v>
                </c:pt>
                <c:pt idx="2012">
                  <c:v>15710</c:v>
                </c:pt>
                <c:pt idx="2013">
                  <c:v>15965</c:v>
                </c:pt>
                <c:pt idx="2014">
                  <c:v>15615</c:v>
                </c:pt>
                <c:pt idx="2015">
                  <c:v>16260</c:v>
                </c:pt>
                <c:pt idx="2016">
                  <c:v>16105</c:v>
                </c:pt>
                <c:pt idx="2017">
                  <c:v>15910</c:v>
                </c:pt>
                <c:pt idx="2018">
                  <c:v>15780</c:v>
                </c:pt>
                <c:pt idx="2019">
                  <c:v>15555</c:v>
                </c:pt>
                <c:pt idx="2020">
                  <c:v>15335</c:v>
                </c:pt>
                <c:pt idx="2021">
                  <c:v>15500</c:v>
                </c:pt>
                <c:pt idx="2022">
                  <c:v>15290</c:v>
                </c:pt>
                <c:pt idx="2023">
                  <c:v>15630</c:v>
                </c:pt>
                <c:pt idx="2024">
                  <c:v>15805</c:v>
                </c:pt>
                <c:pt idx="2025">
                  <c:v>15705</c:v>
                </c:pt>
                <c:pt idx="2026">
                  <c:v>15610</c:v>
                </c:pt>
                <c:pt idx="2027">
                  <c:v>15810</c:v>
                </c:pt>
                <c:pt idx="2028">
                  <c:v>15895</c:v>
                </c:pt>
                <c:pt idx="2029">
                  <c:v>15675</c:v>
                </c:pt>
                <c:pt idx="2030">
                  <c:v>15805</c:v>
                </c:pt>
                <c:pt idx="2031">
                  <c:v>15745</c:v>
                </c:pt>
                <c:pt idx="2032">
                  <c:v>15545</c:v>
                </c:pt>
                <c:pt idx="2033">
                  <c:v>15720</c:v>
                </c:pt>
                <c:pt idx="2034">
                  <c:v>15760</c:v>
                </c:pt>
                <c:pt idx="2035">
                  <c:v>15775</c:v>
                </c:pt>
                <c:pt idx="2036">
                  <c:v>15800</c:v>
                </c:pt>
                <c:pt idx="2037">
                  <c:v>15710</c:v>
                </c:pt>
                <c:pt idx="2038">
                  <c:v>15535</c:v>
                </c:pt>
                <c:pt idx="2039">
                  <c:v>15580</c:v>
                </c:pt>
                <c:pt idx="2040">
                  <c:v>15980</c:v>
                </c:pt>
                <c:pt idx="2041">
                  <c:v>15810</c:v>
                </c:pt>
                <c:pt idx="2042">
                  <c:v>15590</c:v>
                </c:pt>
                <c:pt idx="2043">
                  <c:v>15380</c:v>
                </c:pt>
                <c:pt idx="2044">
                  <c:v>15320</c:v>
                </c:pt>
                <c:pt idx="2045">
                  <c:v>14965</c:v>
                </c:pt>
                <c:pt idx="2046">
                  <c:v>14965</c:v>
                </c:pt>
                <c:pt idx="2047">
                  <c:v>15200</c:v>
                </c:pt>
                <c:pt idx="2048">
                  <c:v>15260</c:v>
                </c:pt>
                <c:pt idx="2049">
                  <c:v>15260</c:v>
                </c:pt>
                <c:pt idx="2050">
                  <c:v>15260</c:v>
                </c:pt>
                <c:pt idx="2051">
                  <c:v>15085</c:v>
                </c:pt>
                <c:pt idx="2052">
                  <c:v>15330</c:v>
                </c:pt>
                <c:pt idx="2053">
                  <c:v>15100</c:v>
                </c:pt>
                <c:pt idx="2054">
                  <c:v>15010</c:v>
                </c:pt>
                <c:pt idx="2055">
                  <c:v>14770</c:v>
                </c:pt>
                <c:pt idx="2056">
                  <c:v>15070</c:v>
                </c:pt>
                <c:pt idx="2057">
                  <c:v>15120</c:v>
                </c:pt>
                <c:pt idx="2058">
                  <c:v>15180</c:v>
                </c:pt>
                <c:pt idx="2059">
                  <c:v>15185</c:v>
                </c:pt>
                <c:pt idx="2060">
                  <c:v>15400</c:v>
                </c:pt>
                <c:pt idx="2061">
                  <c:v>15560</c:v>
                </c:pt>
                <c:pt idx="2062">
                  <c:v>15600</c:v>
                </c:pt>
                <c:pt idx="2063">
                  <c:v>15630</c:v>
                </c:pt>
                <c:pt idx="2064">
                  <c:v>15665</c:v>
                </c:pt>
                <c:pt idx="2065">
                  <c:v>15840</c:v>
                </c:pt>
                <c:pt idx="2066">
                  <c:v>15680</c:v>
                </c:pt>
                <c:pt idx="2067">
                  <c:v>15850</c:v>
                </c:pt>
                <c:pt idx="2068">
                  <c:v>15580</c:v>
                </c:pt>
                <c:pt idx="2069">
                  <c:v>15510</c:v>
                </c:pt>
                <c:pt idx="2070">
                  <c:v>15470</c:v>
                </c:pt>
                <c:pt idx="2071">
                  <c:v>15505</c:v>
                </c:pt>
                <c:pt idx="2072">
                  <c:v>15240</c:v>
                </c:pt>
                <c:pt idx="2073">
                  <c:v>15230</c:v>
                </c:pt>
                <c:pt idx="2074">
                  <c:v>15195</c:v>
                </c:pt>
                <c:pt idx="2075">
                  <c:v>15040</c:v>
                </c:pt>
                <c:pt idx="2076">
                  <c:v>14900</c:v>
                </c:pt>
                <c:pt idx="2077">
                  <c:v>14895</c:v>
                </c:pt>
                <c:pt idx="2078">
                  <c:v>15180</c:v>
                </c:pt>
                <c:pt idx="2079">
                  <c:v>15525</c:v>
                </c:pt>
                <c:pt idx="2080">
                  <c:v>15575</c:v>
                </c:pt>
                <c:pt idx="2081">
                  <c:v>15400</c:v>
                </c:pt>
                <c:pt idx="2082">
                  <c:v>15175</c:v>
                </c:pt>
                <c:pt idx="2083">
                  <c:v>15200</c:v>
                </c:pt>
                <c:pt idx="2084">
                  <c:v>15100</c:v>
                </c:pt>
                <c:pt idx="2085">
                  <c:v>15360</c:v>
                </c:pt>
                <c:pt idx="2086">
                  <c:v>15175</c:v>
                </c:pt>
                <c:pt idx="2087">
                  <c:v>15135</c:v>
                </c:pt>
                <c:pt idx="2088">
                  <c:v>15130</c:v>
                </c:pt>
                <c:pt idx="2089">
                  <c:v>15405</c:v>
                </c:pt>
                <c:pt idx="2090">
                  <c:v>15300</c:v>
                </c:pt>
                <c:pt idx="2091">
                  <c:v>15335</c:v>
                </c:pt>
                <c:pt idx="2092">
                  <c:v>15150</c:v>
                </c:pt>
                <c:pt idx="2093">
                  <c:v>15450</c:v>
                </c:pt>
                <c:pt idx="2094">
                  <c:v>15645</c:v>
                </c:pt>
                <c:pt idx="2095">
                  <c:v>15460</c:v>
                </c:pt>
                <c:pt idx="2096">
                  <c:v>15600</c:v>
                </c:pt>
                <c:pt idx="2097">
                  <c:v>15760</c:v>
                </c:pt>
                <c:pt idx="2098">
                  <c:v>15675</c:v>
                </c:pt>
                <c:pt idx="2099">
                  <c:v>15990</c:v>
                </c:pt>
                <c:pt idx="2100">
                  <c:v>16050</c:v>
                </c:pt>
                <c:pt idx="2101">
                  <c:v>16420</c:v>
                </c:pt>
                <c:pt idx="2102">
                  <c:v>16295</c:v>
                </c:pt>
                <c:pt idx="2103">
                  <c:v>16460</c:v>
                </c:pt>
                <c:pt idx="2104">
                  <c:v>16230</c:v>
                </c:pt>
                <c:pt idx="2105">
                  <c:v>16450</c:v>
                </c:pt>
                <c:pt idx="2106">
                  <c:v>16310</c:v>
                </c:pt>
                <c:pt idx="2107">
                  <c:v>16060</c:v>
                </c:pt>
                <c:pt idx="2108">
                  <c:v>16350</c:v>
                </c:pt>
                <c:pt idx="2109">
                  <c:v>16010</c:v>
                </c:pt>
                <c:pt idx="2110">
                  <c:v>15915</c:v>
                </c:pt>
                <c:pt idx="2111">
                  <c:v>15895</c:v>
                </c:pt>
                <c:pt idx="2112">
                  <c:v>15785</c:v>
                </c:pt>
                <c:pt idx="2113">
                  <c:v>15975</c:v>
                </c:pt>
                <c:pt idx="2114">
                  <c:v>16040</c:v>
                </c:pt>
                <c:pt idx="2115">
                  <c:v>16160</c:v>
                </c:pt>
                <c:pt idx="2116">
                  <c:v>15715</c:v>
                </c:pt>
                <c:pt idx="2117">
                  <c:v>15850</c:v>
                </c:pt>
                <c:pt idx="2118">
                  <c:v>15795</c:v>
                </c:pt>
                <c:pt idx="2119">
                  <c:v>15650</c:v>
                </c:pt>
                <c:pt idx="2120">
                  <c:v>15050</c:v>
                </c:pt>
                <c:pt idx="2121">
                  <c:v>14360</c:v>
                </c:pt>
                <c:pt idx="2122">
                  <c:v>14270</c:v>
                </c:pt>
                <c:pt idx="2123">
                  <c:v>13815</c:v>
                </c:pt>
                <c:pt idx="2124">
                  <c:v>14590</c:v>
                </c:pt>
                <c:pt idx="2125">
                  <c:v>15015</c:v>
                </c:pt>
                <c:pt idx="2126">
                  <c:v>15175</c:v>
                </c:pt>
                <c:pt idx="2127">
                  <c:v>15360</c:v>
                </c:pt>
                <c:pt idx="2128">
                  <c:v>15400</c:v>
                </c:pt>
                <c:pt idx="2129">
                  <c:v>15425</c:v>
                </c:pt>
                <c:pt idx="2130">
                  <c:v>15425</c:v>
                </c:pt>
                <c:pt idx="2131">
                  <c:v>15425</c:v>
                </c:pt>
                <c:pt idx="2132">
                  <c:v>15525</c:v>
                </c:pt>
                <c:pt idx="2133">
                  <c:v>15550</c:v>
                </c:pt>
                <c:pt idx="2134">
                  <c:v>15625</c:v>
                </c:pt>
                <c:pt idx="2135">
                  <c:v>15530</c:v>
                </c:pt>
                <c:pt idx="2136">
                  <c:v>15450</c:v>
                </c:pt>
                <c:pt idx="2137">
                  <c:v>15380</c:v>
                </c:pt>
                <c:pt idx="2138">
                  <c:v>15375</c:v>
                </c:pt>
                <c:pt idx="2139">
                  <c:v>15005</c:v>
                </c:pt>
                <c:pt idx="2140">
                  <c:v>15325</c:v>
                </c:pt>
                <c:pt idx="2141">
                  <c:v>15325</c:v>
                </c:pt>
                <c:pt idx="2142">
                  <c:v>15440</c:v>
                </c:pt>
                <c:pt idx="2143">
                  <c:v>15355</c:v>
                </c:pt>
                <c:pt idx="2144">
                  <c:v>15375</c:v>
                </c:pt>
                <c:pt idx="2145">
                  <c:v>15460</c:v>
                </c:pt>
                <c:pt idx="2146">
                  <c:v>15485</c:v>
                </c:pt>
                <c:pt idx="2147">
                  <c:v>15475</c:v>
                </c:pt>
                <c:pt idx="2148">
                  <c:v>15725</c:v>
                </c:pt>
                <c:pt idx="2149">
                  <c:v>15475</c:v>
                </c:pt>
                <c:pt idx="2150">
                  <c:v>15435</c:v>
                </c:pt>
                <c:pt idx="2151">
                  <c:v>15310</c:v>
                </c:pt>
                <c:pt idx="2152">
                  <c:v>15350</c:v>
                </c:pt>
                <c:pt idx="2153">
                  <c:v>15330</c:v>
                </c:pt>
                <c:pt idx="2154">
                  <c:v>15250</c:v>
                </c:pt>
                <c:pt idx="2155">
                  <c:v>15205</c:v>
                </c:pt>
                <c:pt idx="2156">
                  <c:v>15205</c:v>
                </c:pt>
                <c:pt idx="2157">
                  <c:v>15275</c:v>
                </c:pt>
                <c:pt idx="2158">
                  <c:v>14965</c:v>
                </c:pt>
                <c:pt idx="2159">
                  <c:v>15105</c:v>
                </c:pt>
                <c:pt idx="2160">
                  <c:v>15150</c:v>
                </c:pt>
                <c:pt idx="2161">
                  <c:v>15145</c:v>
                </c:pt>
                <c:pt idx="2162">
                  <c:v>15200</c:v>
                </c:pt>
                <c:pt idx="2163">
                  <c:v>15280</c:v>
                </c:pt>
                <c:pt idx="2164">
                  <c:v>15285</c:v>
                </c:pt>
                <c:pt idx="2165">
                  <c:v>15225</c:v>
                </c:pt>
                <c:pt idx="2166">
                  <c:v>15240</c:v>
                </c:pt>
                <c:pt idx="2167">
                  <c:v>15070</c:v>
                </c:pt>
                <c:pt idx="2168">
                  <c:v>15030</c:v>
                </c:pt>
                <c:pt idx="2169">
                  <c:v>14940</c:v>
                </c:pt>
                <c:pt idx="2170">
                  <c:v>14970</c:v>
                </c:pt>
                <c:pt idx="2171">
                  <c:v>15000</c:v>
                </c:pt>
                <c:pt idx="2172">
                  <c:v>14820</c:v>
                </c:pt>
                <c:pt idx="2173">
                  <c:v>14785</c:v>
                </c:pt>
                <c:pt idx="2174">
                  <c:v>14850</c:v>
                </c:pt>
                <c:pt idx="2175">
                  <c:v>14770</c:v>
                </c:pt>
                <c:pt idx="2176">
                  <c:v>14605</c:v>
                </c:pt>
                <c:pt idx="2177">
                  <c:v>14745</c:v>
                </c:pt>
                <c:pt idx="2178">
                  <c:v>14806</c:v>
                </c:pt>
                <c:pt idx="2179">
                  <c:v>14960</c:v>
                </c:pt>
                <c:pt idx="2180">
                  <c:v>15030</c:v>
                </c:pt>
                <c:pt idx="2181">
                  <c:v>15020</c:v>
                </c:pt>
                <c:pt idx="2182">
                  <c:v>14965</c:v>
                </c:pt>
                <c:pt idx="2183">
                  <c:v>15085</c:v>
                </c:pt>
                <c:pt idx="2184">
                  <c:v>15250</c:v>
                </c:pt>
                <c:pt idx="2185">
                  <c:v>15120</c:v>
                </c:pt>
                <c:pt idx="2186">
                  <c:v>14920</c:v>
                </c:pt>
                <c:pt idx="2187">
                  <c:v>14940</c:v>
                </c:pt>
                <c:pt idx="2188">
                  <c:v>14825</c:v>
                </c:pt>
                <c:pt idx="2189">
                  <c:v>15100</c:v>
                </c:pt>
                <c:pt idx="2190">
                  <c:v>14955</c:v>
                </c:pt>
                <c:pt idx="2191">
                  <c:v>14885</c:v>
                </c:pt>
                <c:pt idx="2192">
                  <c:v>14840</c:v>
                </c:pt>
                <c:pt idx="2193">
                  <c:v>14800</c:v>
                </c:pt>
                <c:pt idx="2194">
                  <c:v>14800</c:v>
                </c:pt>
                <c:pt idx="2195">
                  <c:v>14900</c:v>
                </c:pt>
                <c:pt idx="2196">
                  <c:v>15275</c:v>
                </c:pt>
                <c:pt idx="2197">
                  <c:v>15280</c:v>
                </c:pt>
                <c:pt idx="2198">
                  <c:v>15330</c:v>
                </c:pt>
                <c:pt idx="2199">
                  <c:v>15330</c:v>
                </c:pt>
                <c:pt idx="2200">
                  <c:v>15245</c:v>
                </c:pt>
                <c:pt idx="2201">
                  <c:v>15050</c:v>
                </c:pt>
                <c:pt idx="2202">
                  <c:v>14950</c:v>
                </c:pt>
                <c:pt idx="2203">
                  <c:v>14890</c:v>
                </c:pt>
                <c:pt idx="2204">
                  <c:v>14800</c:v>
                </c:pt>
                <c:pt idx="2205">
                  <c:v>14600</c:v>
                </c:pt>
                <c:pt idx="2206">
                  <c:v>14880</c:v>
                </c:pt>
                <c:pt idx="2207">
                  <c:v>14755</c:v>
                </c:pt>
                <c:pt idx="2208">
                  <c:v>14940</c:v>
                </c:pt>
                <c:pt idx="2209">
                  <c:v>14980</c:v>
                </c:pt>
                <c:pt idx="2210">
                  <c:v>14885</c:v>
                </c:pt>
                <c:pt idx="2211">
                  <c:v>15045</c:v>
                </c:pt>
                <c:pt idx="2212">
                  <c:v>14985</c:v>
                </c:pt>
                <c:pt idx="2213">
                  <c:v>15135</c:v>
                </c:pt>
                <c:pt idx="2214">
                  <c:v>14880</c:v>
                </c:pt>
                <c:pt idx="2215">
                  <c:v>14910</c:v>
                </c:pt>
                <c:pt idx="2216">
                  <c:v>14900</c:v>
                </c:pt>
                <c:pt idx="2217">
                  <c:v>14885</c:v>
                </c:pt>
                <c:pt idx="2218">
                  <c:v>14780</c:v>
                </c:pt>
                <c:pt idx="2219">
                  <c:v>14770</c:v>
                </c:pt>
                <c:pt idx="2220">
                  <c:v>14745</c:v>
                </c:pt>
                <c:pt idx="2221">
                  <c:v>14745</c:v>
                </c:pt>
                <c:pt idx="2222">
                  <c:v>14975</c:v>
                </c:pt>
                <c:pt idx="2223">
                  <c:v>14925</c:v>
                </c:pt>
                <c:pt idx="2224">
                  <c:v>15015</c:v>
                </c:pt>
                <c:pt idx="2225">
                  <c:v>15190</c:v>
                </c:pt>
                <c:pt idx="2226">
                  <c:v>15265</c:v>
                </c:pt>
                <c:pt idx="2227">
                  <c:v>15100</c:v>
                </c:pt>
                <c:pt idx="2228">
                  <c:v>15110</c:v>
                </c:pt>
                <c:pt idx="2229">
                  <c:v>15070</c:v>
                </c:pt>
                <c:pt idx="2230">
                  <c:v>15110</c:v>
                </c:pt>
                <c:pt idx="2231">
                  <c:v>15095</c:v>
                </c:pt>
                <c:pt idx="2232">
                  <c:v>14970</c:v>
                </c:pt>
                <c:pt idx="2233">
                  <c:v>14940</c:v>
                </c:pt>
                <c:pt idx="2234">
                  <c:v>14900</c:v>
                </c:pt>
                <c:pt idx="2235">
                  <c:v>15175</c:v>
                </c:pt>
                <c:pt idx="2236">
                  <c:v>15285</c:v>
                </c:pt>
                <c:pt idx="2237">
                  <c:v>15235</c:v>
                </c:pt>
                <c:pt idx="2238">
                  <c:v>15075</c:v>
                </c:pt>
                <c:pt idx="2239">
                  <c:v>15100</c:v>
                </c:pt>
                <c:pt idx="2240">
                  <c:v>15135</c:v>
                </c:pt>
                <c:pt idx="2241">
                  <c:v>15020</c:v>
                </c:pt>
                <c:pt idx="2242">
                  <c:v>15100</c:v>
                </c:pt>
                <c:pt idx="2243">
                  <c:v>15100</c:v>
                </c:pt>
                <c:pt idx="2244">
                  <c:v>15285</c:v>
                </c:pt>
                <c:pt idx="2245">
                  <c:v>15035</c:v>
                </c:pt>
                <c:pt idx="2246">
                  <c:v>15065</c:v>
                </c:pt>
                <c:pt idx="2247">
                  <c:v>15075</c:v>
                </c:pt>
                <c:pt idx="2248">
                  <c:v>14965</c:v>
                </c:pt>
                <c:pt idx="2249">
                  <c:v>15110</c:v>
                </c:pt>
                <c:pt idx="2250">
                  <c:v>15230</c:v>
                </c:pt>
                <c:pt idx="2251">
                  <c:v>15185</c:v>
                </c:pt>
                <c:pt idx="2252">
                  <c:v>15310</c:v>
                </c:pt>
                <c:pt idx="2253">
                  <c:v>15190</c:v>
                </c:pt>
                <c:pt idx="2254">
                  <c:v>15325</c:v>
                </c:pt>
                <c:pt idx="2255">
                  <c:v>15175</c:v>
                </c:pt>
                <c:pt idx="2256">
                  <c:v>15040</c:v>
                </c:pt>
                <c:pt idx="2257">
                  <c:v>14910</c:v>
                </c:pt>
                <c:pt idx="2258">
                  <c:v>15050</c:v>
                </c:pt>
                <c:pt idx="2259">
                  <c:v>14975</c:v>
                </c:pt>
                <c:pt idx="2260">
                  <c:v>14930</c:v>
                </c:pt>
                <c:pt idx="2261">
                  <c:v>14925</c:v>
                </c:pt>
                <c:pt idx="2262">
                  <c:v>14985</c:v>
                </c:pt>
                <c:pt idx="2263">
                  <c:v>14935</c:v>
                </c:pt>
                <c:pt idx="2264">
                  <c:v>15110</c:v>
                </c:pt>
                <c:pt idx="2265">
                  <c:v>15085</c:v>
                </c:pt>
                <c:pt idx="2266">
                  <c:v>15155</c:v>
                </c:pt>
                <c:pt idx="2267">
                  <c:v>15035</c:v>
                </c:pt>
                <c:pt idx="2268">
                  <c:v>15130</c:v>
                </c:pt>
                <c:pt idx="2269">
                  <c:v>15025</c:v>
                </c:pt>
                <c:pt idx="2270">
                  <c:v>15055</c:v>
                </c:pt>
                <c:pt idx="2271">
                  <c:v>14970</c:v>
                </c:pt>
                <c:pt idx="2272">
                  <c:v>14940</c:v>
                </c:pt>
                <c:pt idx="2273">
                  <c:v>14840</c:v>
                </c:pt>
                <c:pt idx="2274">
                  <c:v>14920</c:v>
                </c:pt>
                <c:pt idx="2275">
                  <c:v>14870</c:v>
                </c:pt>
                <c:pt idx="2276">
                  <c:v>14920</c:v>
                </c:pt>
                <c:pt idx="2277">
                  <c:v>14850</c:v>
                </c:pt>
                <c:pt idx="2278">
                  <c:v>14845</c:v>
                </c:pt>
                <c:pt idx="2279">
                  <c:v>14855</c:v>
                </c:pt>
                <c:pt idx="2280">
                  <c:v>14670</c:v>
                </c:pt>
                <c:pt idx="2281">
                  <c:v>14580</c:v>
                </c:pt>
                <c:pt idx="2282">
                  <c:v>14450</c:v>
                </c:pt>
                <c:pt idx="2283">
                  <c:v>14460</c:v>
                </c:pt>
                <c:pt idx="2284">
                  <c:v>14370</c:v>
                </c:pt>
                <c:pt idx="2285">
                  <c:v>14280</c:v>
                </c:pt>
                <c:pt idx="2286">
                  <c:v>14440</c:v>
                </c:pt>
                <c:pt idx="2287">
                  <c:v>14650</c:v>
                </c:pt>
                <c:pt idx="2288">
                  <c:v>14610</c:v>
                </c:pt>
                <c:pt idx="2289">
                  <c:v>14605</c:v>
                </c:pt>
                <c:pt idx="2290">
                  <c:v>14660</c:v>
                </c:pt>
                <c:pt idx="2291">
                  <c:v>14695</c:v>
                </c:pt>
                <c:pt idx="2292">
                  <c:v>14725</c:v>
                </c:pt>
                <c:pt idx="2293">
                  <c:v>14680</c:v>
                </c:pt>
                <c:pt idx="2294">
                  <c:v>14725</c:v>
                </c:pt>
                <c:pt idx="2295">
                  <c:v>14720</c:v>
                </c:pt>
                <c:pt idx="2296">
                  <c:v>14705</c:v>
                </c:pt>
                <c:pt idx="2297">
                  <c:v>14665</c:v>
                </c:pt>
                <c:pt idx="2298">
                  <c:v>14550</c:v>
                </c:pt>
                <c:pt idx="2299">
                  <c:v>14450</c:v>
                </c:pt>
                <c:pt idx="2300">
                  <c:v>14420</c:v>
                </c:pt>
                <c:pt idx="2301">
                  <c:v>14225</c:v>
                </c:pt>
                <c:pt idx="2302">
                  <c:v>14125</c:v>
                </c:pt>
                <c:pt idx="2303">
                  <c:v>14275</c:v>
                </c:pt>
                <c:pt idx="2304">
                  <c:v>14335</c:v>
                </c:pt>
                <c:pt idx="2305">
                  <c:v>14565</c:v>
                </c:pt>
                <c:pt idx="2306">
                  <c:v>14885</c:v>
                </c:pt>
                <c:pt idx="2307">
                  <c:v>15465</c:v>
                </c:pt>
                <c:pt idx="2308">
                  <c:v>15435</c:v>
                </c:pt>
                <c:pt idx="2309">
                  <c:v>15435</c:v>
                </c:pt>
                <c:pt idx="2310">
                  <c:v>15435</c:v>
                </c:pt>
                <c:pt idx="2311">
                  <c:v>15850</c:v>
                </c:pt>
                <c:pt idx="2312">
                  <c:v>16475</c:v>
                </c:pt>
                <c:pt idx="2313">
                  <c:v>16485</c:v>
                </c:pt>
                <c:pt idx="2314">
                  <c:v>16765</c:v>
                </c:pt>
                <c:pt idx="2315">
                  <c:v>16745</c:v>
                </c:pt>
                <c:pt idx="2316">
                  <c:v>17830</c:v>
                </c:pt>
                <c:pt idx="2317">
                  <c:v>18450</c:v>
                </c:pt>
                <c:pt idx="2318">
                  <c:v>16920</c:v>
                </c:pt>
                <c:pt idx="2319">
                  <c:v>17675</c:v>
                </c:pt>
                <c:pt idx="2320">
                  <c:v>17930</c:v>
                </c:pt>
                <c:pt idx="2321">
                  <c:v>17620</c:v>
                </c:pt>
                <c:pt idx="2322">
                  <c:v>18000</c:v>
                </c:pt>
                <c:pt idx="2323">
                  <c:v>17905</c:v>
                </c:pt>
                <c:pt idx="2324">
                  <c:v>17625</c:v>
                </c:pt>
                <c:pt idx="2325">
                  <c:v>18000</c:v>
                </c:pt>
                <c:pt idx="2326">
                  <c:v>17730</c:v>
                </c:pt>
                <c:pt idx="2327">
                  <c:v>17860</c:v>
                </c:pt>
                <c:pt idx="2328">
                  <c:v>17690</c:v>
                </c:pt>
                <c:pt idx="2329">
                  <c:v>18630</c:v>
                </c:pt>
                <c:pt idx="2330">
                  <c:v>18525</c:v>
                </c:pt>
                <c:pt idx="2331">
                  <c:v>18335</c:v>
                </c:pt>
                <c:pt idx="2332">
                  <c:v>18200</c:v>
                </c:pt>
                <c:pt idx="2333">
                  <c:v>18750</c:v>
                </c:pt>
                <c:pt idx="2334">
                  <c:v>17540</c:v>
                </c:pt>
                <c:pt idx="2335">
                  <c:v>16540</c:v>
                </c:pt>
                <c:pt idx="2336">
                  <c:v>17175</c:v>
                </c:pt>
                <c:pt idx="2337">
                  <c:v>17220</c:v>
                </c:pt>
                <c:pt idx="2338">
                  <c:v>16680</c:v>
                </c:pt>
                <c:pt idx="2339">
                  <c:v>16800</c:v>
                </c:pt>
                <c:pt idx="2340">
                  <c:v>17050</c:v>
                </c:pt>
                <c:pt idx="2341">
                  <c:v>16980</c:v>
                </c:pt>
                <c:pt idx="2342">
                  <c:v>17720</c:v>
                </c:pt>
                <c:pt idx="2343">
                  <c:v>17465</c:v>
                </c:pt>
                <c:pt idx="2344">
                  <c:v>16810</c:v>
                </c:pt>
                <c:pt idx="2345">
                  <c:v>16760</c:v>
                </c:pt>
                <c:pt idx="2346">
                  <c:v>16665</c:v>
                </c:pt>
                <c:pt idx="2347">
                  <c:v>16840</c:v>
                </c:pt>
                <c:pt idx="2348">
                  <c:v>16940</c:v>
                </c:pt>
                <c:pt idx="2349">
                  <c:v>17155</c:v>
                </c:pt>
                <c:pt idx="2350">
                  <c:v>17355</c:v>
                </c:pt>
                <c:pt idx="2351">
                  <c:v>17585</c:v>
                </c:pt>
                <c:pt idx="2352">
                  <c:v>17750</c:v>
                </c:pt>
                <c:pt idx="2353">
                  <c:v>17480</c:v>
                </c:pt>
                <c:pt idx="2354">
                  <c:v>17685</c:v>
                </c:pt>
                <c:pt idx="2355">
                  <c:v>17335</c:v>
                </c:pt>
                <c:pt idx="2356">
                  <c:v>17000</c:v>
                </c:pt>
                <c:pt idx="2357">
                  <c:v>17395</c:v>
                </c:pt>
                <c:pt idx="2358">
                  <c:v>17110</c:v>
                </c:pt>
                <c:pt idx="2359">
                  <c:v>17200</c:v>
                </c:pt>
                <c:pt idx="2360">
                  <c:v>17290</c:v>
                </c:pt>
                <c:pt idx="2361">
                  <c:v>17310</c:v>
                </c:pt>
                <c:pt idx="2362">
                  <c:v>17220</c:v>
                </c:pt>
                <c:pt idx="2363">
                  <c:v>17500</c:v>
                </c:pt>
                <c:pt idx="2364">
                  <c:v>17340</c:v>
                </c:pt>
                <c:pt idx="2365">
                  <c:v>17120</c:v>
                </c:pt>
                <c:pt idx="2366">
                  <c:v>17200</c:v>
                </c:pt>
                <c:pt idx="2367">
                  <c:v>16990</c:v>
                </c:pt>
                <c:pt idx="2368">
                  <c:v>16290</c:v>
                </c:pt>
                <c:pt idx="2369">
                  <c:v>16770</c:v>
                </c:pt>
                <c:pt idx="2370">
                  <c:v>16900</c:v>
                </c:pt>
                <c:pt idx="2371">
                  <c:v>16830</c:v>
                </c:pt>
                <c:pt idx="2372">
                  <c:v>17320</c:v>
                </c:pt>
                <c:pt idx="2373">
                  <c:v>17020</c:v>
                </c:pt>
                <c:pt idx="2374">
                  <c:v>17010</c:v>
                </c:pt>
                <c:pt idx="2375">
                  <c:v>17040</c:v>
                </c:pt>
                <c:pt idx="2376">
                  <c:v>16860</c:v>
                </c:pt>
                <c:pt idx="2377">
                  <c:v>17065</c:v>
                </c:pt>
                <c:pt idx="2378">
                  <c:v>16900</c:v>
                </c:pt>
                <c:pt idx="2379">
                  <c:v>16900</c:v>
                </c:pt>
                <c:pt idx="2380">
                  <c:v>16900</c:v>
                </c:pt>
                <c:pt idx="2381">
                  <c:v>16840</c:v>
                </c:pt>
                <c:pt idx="2382">
                  <c:v>17200</c:v>
                </c:pt>
                <c:pt idx="2383">
                  <c:v>17025</c:v>
                </c:pt>
                <c:pt idx="2384">
                  <c:v>17070</c:v>
                </c:pt>
                <c:pt idx="2385">
                  <c:v>17490</c:v>
                </c:pt>
                <c:pt idx="2386">
                  <c:v>17750</c:v>
                </c:pt>
                <c:pt idx="2387">
                  <c:v>18075</c:v>
                </c:pt>
                <c:pt idx="2388">
                  <c:v>18070</c:v>
                </c:pt>
                <c:pt idx="2389">
                  <c:v>18380</c:v>
                </c:pt>
                <c:pt idx="2390">
                  <c:v>17980</c:v>
                </c:pt>
                <c:pt idx="2391">
                  <c:v>18120</c:v>
                </c:pt>
                <c:pt idx="2392">
                  <c:v>18180</c:v>
                </c:pt>
                <c:pt idx="2393">
                  <c:v>18425</c:v>
                </c:pt>
                <c:pt idx="2394">
                  <c:v>18625</c:v>
                </c:pt>
                <c:pt idx="2395">
                  <c:v>19275</c:v>
                </c:pt>
                <c:pt idx="2396">
                  <c:v>19050</c:v>
                </c:pt>
                <c:pt idx="2397">
                  <c:v>19270</c:v>
                </c:pt>
                <c:pt idx="2398">
                  <c:v>19325</c:v>
                </c:pt>
                <c:pt idx="2399">
                  <c:v>19180</c:v>
                </c:pt>
                <c:pt idx="2400">
                  <c:v>19180</c:v>
                </c:pt>
                <c:pt idx="2401">
                  <c:v>19295</c:v>
                </c:pt>
                <c:pt idx="2402">
                  <c:v>19450</c:v>
                </c:pt>
                <c:pt idx="2403">
                  <c:v>18825</c:v>
                </c:pt>
                <c:pt idx="2404">
                  <c:v>18890</c:v>
                </c:pt>
                <c:pt idx="2405">
                  <c:v>18955</c:v>
                </c:pt>
                <c:pt idx="2406">
                  <c:v>18725</c:v>
                </c:pt>
                <c:pt idx="2407">
                  <c:v>19020</c:v>
                </c:pt>
                <c:pt idx="2408">
                  <c:v>18915</c:v>
                </c:pt>
                <c:pt idx="2409">
                  <c:v>18390</c:v>
                </c:pt>
                <c:pt idx="2410">
                  <c:v>18235</c:v>
                </c:pt>
                <c:pt idx="2411">
                  <c:v>18800</c:v>
                </c:pt>
                <c:pt idx="2412">
                  <c:v>18600</c:v>
                </c:pt>
                <c:pt idx="2413">
                  <c:v>18540</c:v>
                </c:pt>
                <c:pt idx="2414">
                  <c:v>18550</c:v>
                </c:pt>
                <c:pt idx="2415">
                  <c:v>18550</c:v>
                </c:pt>
                <c:pt idx="2416">
                  <c:v>18560</c:v>
                </c:pt>
                <c:pt idx="2417">
                  <c:v>18755</c:v>
                </c:pt>
                <c:pt idx="2418">
                  <c:v>18735</c:v>
                </c:pt>
                <c:pt idx="2419">
                  <c:v>18875</c:v>
                </c:pt>
                <c:pt idx="2420">
                  <c:v>19050</c:v>
                </c:pt>
                <c:pt idx="2421">
                  <c:v>19170</c:v>
                </c:pt>
                <c:pt idx="2422">
                  <c:v>18810</c:v>
                </c:pt>
                <c:pt idx="2423">
                  <c:v>18375</c:v>
                </c:pt>
                <c:pt idx="2424">
                  <c:v>18545</c:v>
                </c:pt>
                <c:pt idx="2425">
                  <c:v>18340</c:v>
                </c:pt>
                <c:pt idx="2426">
                  <c:v>17930</c:v>
                </c:pt>
                <c:pt idx="2427">
                  <c:v>17380</c:v>
                </c:pt>
                <c:pt idx="2428">
                  <c:v>17440</c:v>
                </c:pt>
                <c:pt idx="2429">
                  <c:v>17630</c:v>
                </c:pt>
                <c:pt idx="2430">
                  <c:v>17810</c:v>
                </c:pt>
                <c:pt idx="2431">
                  <c:v>17630</c:v>
                </c:pt>
                <c:pt idx="2432">
                  <c:v>17820</c:v>
                </c:pt>
                <c:pt idx="2433">
                  <c:v>17770</c:v>
                </c:pt>
                <c:pt idx="2434">
                  <c:v>17590</c:v>
                </c:pt>
                <c:pt idx="2435">
                  <c:v>17640</c:v>
                </c:pt>
                <c:pt idx="2436">
                  <c:v>17105</c:v>
                </c:pt>
                <c:pt idx="2437">
                  <c:v>16610</c:v>
                </c:pt>
                <c:pt idx="2438">
                  <c:v>16660</c:v>
                </c:pt>
                <c:pt idx="2439">
                  <c:v>16570</c:v>
                </c:pt>
                <c:pt idx="2440">
                  <c:v>16455</c:v>
                </c:pt>
                <c:pt idx="2441">
                  <c:v>16275</c:v>
                </c:pt>
                <c:pt idx="2442">
                  <c:v>16175</c:v>
                </c:pt>
                <c:pt idx="2443">
                  <c:v>16070</c:v>
                </c:pt>
                <c:pt idx="2444">
                  <c:v>16115</c:v>
                </c:pt>
                <c:pt idx="2445">
                  <c:v>16065</c:v>
                </c:pt>
                <c:pt idx="2446">
                  <c:v>16160</c:v>
                </c:pt>
                <c:pt idx="2447">
                  <c:v>16160</c:v>
                </c:pt>
                <c:pt idx="2448">
                  <c:v>16355</c:v>
                </c:pt>
                <c:pt idx="2449">
                  <c:v>16410</c:v>
                </c:pt>
                <c:pt idx="2450">
                  <c:v>16405</c:v>
                </c:pt>
                <c:pt idx="2451">
                  <c:v>16590</c:v>
                </c:pt>
                <c:pt idx="2452">
                  <c:v>16505</c:v>
                </c:pt>
                <c:pt idx="2453">
                  <c:v>17150</c:v>
                </c:pt>
                <c:pt idx="2454">
                  <c:v>16725</c:v>
                </c:pt>
                <c:pt idx="2455">
                  <c:v>16850</c:v>
                </c:pt>
                <c:pt idx="2456">
                  <c:v>16970</c:v>
                </c:pt>
                <c:pt idx="2457">
                  <c:v>16940</c:v>
                </c:pt>
                <c:pt idx="2458">
                  <c:v>17200</c:v>
                </c:pt>
                <c:pt idx="2459">
                  <c:v>17205</c:v>
                </c:pt>
                <c:pt idx="2460">
                  <c:v>17165</c:v>
                </c:pt>
                <c:pt idx="2461">
                  <c:v>16860</c:v>
                </c:pt>
                <c:pt idx="2462">
                  <c:v>17000</c:v>
                </c:pt>
                <c:pt idx="2463">
                  <c:v>16945</c:v>
                </c:pt>
                <c:pt idx="2464">
                  <c:v>17100</c:v>
                </c:pt>
                <c:pt idx="2465">
                  <c:v>16785</c:v>
                </c:pt>
                <c:pt idx="2466">
                  <c:v>17125</c:v>
                </c:pt>
                <c:pt idx="2467">
                  <c:v>16915</c:v>
                </c:pt>
                <c:pt idx="2468">
                  <c:v>16595</c:v>
                </c:pt>
                <c:pt idx="2469">
                  <c:v>16745</c:v>
                </c:pt>
                <c:pt idx="2470">
                  <c:v>16775</c:v>
                </c:pt>
                <c:pt idx="2471">
                  <c:v>16640</c:v>
                </c:pt>
                <c:pt idx="2472">
                  <c:v>16725</c:v>
                </c:pt>
                <c:pt idx="2473">
                  <c:v>16690</c:v>
                </c:pt>
                <c:pt idx="2474">
                  <c:v>16575</c:v>
                </c:pt>
                <c:pt idx="2475">
                  <c:v>16670</c:v>
                </c:pt>
                <c:pt idx="2476">
                  <c:v>16740</c:v>
                </c:pt>
                <c:pt idx="2477">
                  <c:v>16690</c:v>
                </c:pt>
                <c:pt idx="2478">
                  <c:v>16660</c:v>
                </c:pt>
                <c:pt idx="2479">
                  <c:v>16860</c:v>
                </c:pt>
                <c:pt idx="2480">
                  <c:v>16940</c:v>
                </c:pt>
                <c:pt idx="2481">
                  <c:v>16780</c:v>
                </c:pt>
                <c:pt idx="2482">
                  <c:v>16895</c:v>
                </c:pt>
                <c:pt idx="2483">
                  <c:v>16660</c:v>
                </c:pt>
                <c:pt idx="2484">
                  <c:v>16850</c:v>
                </c:pt>
                <c:pt idx="2485">
                  <c:v>16850</c:v>
                </c:pt>
                <c:pt idx="2486">
                  <c:v>16350</c:v>
                </c:pt>
                <c:pt idx="2487">
                  <c:v>16530</c:v>
                </c:pt>
                <c:pt idx="2488">
                  <c:v>16615</c:v>
                </c:pt>
                <c:pt idx="2489">
                  <c:v>16690</c:v>
                </c:pt>
                <c:pt idx="2490">
                  <c:v>16600</c:v>
                </c:pt>
                <c:pt idx="2491">
                  <c:v>16675</c:v>
                </c:pt>
                <c:pt idx="2492">
                  <c:v>16675</c:v>
                </c:pt>
                <c:pt idx="2493">
                  <c:v>16630</c:v>
                </c:pt>
                <c:pt idx="2494">
                  <c:v>16270</c:v>
                </c:pt>
                <c:pt idx="2495">
                  <c:v>16205</c:v>
                </c:pt>
                <c:pt idx="2496">
                  <c:v>16135</c:v>
                </c:pt>
                <c:pt idx="2497">
                  <c:v>16090</c:v>
                </c:pt>
                <c:pt idx="2498">
                  <c:v>16170</c:v>
                </c:pt>
                <c:pt idx="2499">
                  <c:v>16055</c:v>
                </c:pt>
                <c:pt idx="2500">
                  <c:v>16125</c:v>
                </c:pt>
                <c:pt idx="2501">
                  <c:v>16410</c:v>
                </c:pt>
                <c:pt idx="2502">
                  <c:v>16430</c:v>
                </c:pt>
                <c:pt idx="2503">
                  <c:v>16320</c:v>
                </c:pt>
                <c:pt idx="2504">
                  <c:v>16050</c:v>
                </c:pt>
                <c:pt idx="2505">
                  <c:v>16050</c:v>
                </c:pt>
                <c:pt idx="2506">
                  <c:v>15860</c:v>
                </c:pt>
                <c:pt idx="2507">
                  <c:v>15860</c:v>
                </c:pt>
                <c:pt idx="2508">
                  <c:v>15570</c:v>
                </c:pt>
                <c:pt idx="2509">
                  <c:v>15435</c:v>
                </c:pt>
                <c:pt idx="2510">
                  <c:v>15470</c:v>
                </c:pt>
                <c:pt idx="2511">
                  <c:v>15530</c:v>
                </c:pt>
                <c:pt idx="2512">
                  <c:v>15645</c:v>
                </c:pt>
                <c:pt idx="2513">
                  <c:v>15415</c:v>
                </c:pt>
                <c:pt idx="2514">
                  <c:v>15545</c:v>
                </c:pt>
                <c:pt idx="2515">
                  <c:v>15515</c:v>
                </c:pt>
                <c:pt idx="2516">
                  <c:v>15445</c:v>
                </c:pt>
                <c:pt idx="2517">
                  <c:v>15475</c:v>
                </c:pt>
                <c:pt idx="2518">
                  <c:v>14885</c:v>
                </c:pt>
                <c:pt idx="2519">
                  <c:v>15170</c:v>
                </c:pt>
                <c:pt idx="2520">
                  <c:v>15275</c:v>
                </c:pt>
                <c:pt idx="2521">
                  <c:v>15350</c:v>
                </c:pt>
                <c:pt idx="2522">
                  <c:v>15830</c:v>
                </c:pt>
                <c:pt idx="2523">
                  <c:v>15935</c:v>
                </c:pt>
                <c:pt idx="2524">
                  <c:v>15695</c:v>
                </c:pt>
                <c:pt idx="2525">
                  <c:v>15535</c:v>
                </c:pt>
                <c:pt idx="2526">
                  <c:v>15440</c:v>
                </c:pt>
                <c:pt idx="2527">
                  <c:v>15580</c:v>
                </c:pt>
                <c:pt idx="2528">
                  <c:v>15360</c:v>
                </c:pt>
                <c:pt idx="2529">
                  <c:v>15240</c:v>
                </c:pt>
                <c:pt idx="2530">
                  <c:v>15260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91-4C5C-93ED-8FE557CDB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339448"/>
        <c:axId val="237500216"/>
      </c:lineChart>
      <c:dateAx>
        <c:axId val="423599720"/>
        <c:scaling>
          <c:orientation val="minMax"/>
          <c:max val="46329"/>
          <c:min val="42736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16134712"/>
        <c:crosses val="autoZero"/>
        <c:auto val="0"/>
        <c:lblOffset val="100"/>
        <c:baseTimeUnit val="days"/>
        <c:majorUnit val="6"/>
        <c:majorTimeUnit val="months"/>
      </c:dateAx>
      <c:valAx>
        <c:axId val="416134712"/>
        <c:scaling>
          <c:orientation val="minMax"/>
          <c:max val="395000"/>
          <c:min val="3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3599720"/>
        <c:crosses val="autoZero"/>
        <c:crossBetween val="between"/>
        <c:majorUnit val="10000"/>
        <c:minorUnit val="1000"/>
      </c:valAx>
      <c:valAx>
        <c:axId val="237500216"/>
        <c:scaling>
          <c:orientation val="minMax"/>
          <c:max val="48500"/>
          <c:min val="8000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7339448"/>
        <c:crosses val="max"/>
        <c:crossBetween val="between"/>
        <c:majorUnit val="500"/>
      </c:valAx>
      <c:dateAx>
        <c:axId val="237339448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2375002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2" l="0.2" r="0.2" t="0.47" header="0.3" footer="0.2"/>
    <c:pageSetup paperSize="8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295275</xdr:colOff>
      <xdr:row>1</xdr:row>
      <xdr:rowOff>123825</xdr:rowOff>
    </xdr:from>
    <xdr:to>
      <xdr:col>32</xdr:col>
      <xdr:colOff>504825</xdr:colOff>
      <xdr:row>3</xdr:row>
      <xdr:rowOff>28575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 txBox="1"/>
      </xdr:nvSpPr>
      <xdr:spPr>
        <a:xfrm>
          <a:off x="21555075" y="295275"/>
          <a:ext cx="8953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単位：＄</a:t>
          </a:r>
          <a:r>
            <a:rPr kumimoji="1" lang="en-US" altLang="ja-JP" sz="900"/>
            <a:t>/</a:t>
          </a:r>
          <a:r>
            <a:rPr kumimoji="1" lang="ja-JP" altLang="en-US" sz="900"/>
            <a:t>ﾄﾝ</a:t>
          </a:r>
        </a:p>
      </xdr:txBody>
    </xdr:sp>
    <xdr:clientData/>
  </xdr:twoCellAnchor>
  <xdr:twoCellAnchor>
    <xdr:from>
      <xdr:col>6</xdr:col>
      <xdr:colOff>171450</xdr:colOff>
      <xdr:row>86</xdr:row>
      <xdr:rowOff>76200</xdr:rowOff>
    </xdr:from>
    <xdr:to>
      <xdr:col>6</xdr:col>
      <xdr:colOff>676275</xdr:colOff>
      <xdr:row>86</xdr:row>
      <xdr:rowOff>76200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CxnSpPr/>
      </xdr:nvCxnSpPr>
      <xdr:spPr>
        <a:xfrm>
          <a:off x="4286250" y="12934950"/>
          <a:ext cx="504825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85</xdr:row>
      <xdr:rowOff>95250</xdr:rowOff>
    </xdr:from>
    <xdr:to>
      <xdr:col>6</xdr:col>
      <xdr:colOff>676275</xdr:colOff>
      <xdr:row>85</xdr:row>
      <xdr:rowOff>95250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CxnSpPr/>
      </xdr:nvCxnSpPr>
      <xdr:spPr>
        <a:xfrm>
          <a:off x="4286250" y="12782550"/>
          <a:ext cx="504825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95250</xdr:colOff>
      <xdr:row>5</xdr:row>
      <xdr:rowOff>76200</xdr:rowOff>
    </xdr:from>
    <xdr:to>
      <xdr:col>8</xdr:col>
      <xdr:colOff>457200</xdr:colOff>
      <xdr:row>8</xdr:row>
      <xdr:rowOff>152400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3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933450"/>
          <a:ext cx="1733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506182</xdr:colOff>
      <xdr:row>0</xdr:row>
      <xdr:rowOff>27214</xdr:rowOff>
    </xdr:from>
    <xdr:to>
      <xdr:col>35</xdr:col>
      <xdr:colOff>380999</xdr:colOff>
      <xdr:row>49</xdr:row>
      <xdr:rowOff>100851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00000000-0008-0000-3C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677636</xdr:colOff>
      <xdr:row>0</xdr:row>
      <xdr:rowOff>91169</xdr:rowOff>
    </xdr:from>
    <xdr:to>
      <xdr:col>7</xdr:col>
      <xdr:colOff>16329</xdr:colOff>
      <xdr:row>1</xdr:row>
      <xdr:rowOff>167369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3C00-000010000000}"/>
            </a:ext>
          </a:extLst>
        </xdr:cNvPr>
        <xdr:cNvSpPr txBox="1"/>
      </xdr:nvSpPr>
      <xdr:spPr>
        <a:xfrm>
          <a:off x="4065815" y="91169"/>
          <a:ext cx="699407" cy="2530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単位：トン</a:t>
          </a:r>
        </a:p>
      </xdr:txBody>
    </xdr:sp>
    <xdr:clientData/>
  </xdr:twoCellAnchor>
  <xdr:twoCellAnchor>
    <xdr:from>
      <xdr:col>32</xdr:col>
      <xdr:colOff>676274</xdr:colOff>
      <xdr:row>0</xdr:row>
      <xdr:rowOff>95251</xdr:rowOff>
    </xdr:from>
    <xdr:to>
      <xdr:col>34</xdr:col>
      <xdr:colOff>231320</xdr:colOff>
      <xdr:row>1</xdr:row>
      <xdr:rowOff>163286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3C00-000018000000}"/>
            </a:ext>
          </a:extLst>
        </xdr:cNvPr>
        <xdr:cNvSpPr txBox="1"/>
      </xdr:nvSpPr>
      <xdr:spPr>
        <a:xfrm>
          <a:off x="21753738" y="95251"/>
          <a:ext cx="915761" cy="244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単位：＄</a:t>
          </a:r>
          <a:r>
            <a:rPr kumimoji="1" lang="en-US" altLang="ja-JP" sz="1100"/>
            <a:t>/</a:t>
          </a:r>
          <a:r>
            <a:rPr kumimoji="1" lang="ja-JP" altLang="en-US" sz="1100"/>
            <a:t>ﾄﾝ</a:t>
          </a:r>
        </a:p>
      </xdr:txBody>
    </xdr:sp>
    <xdr:clientData/>
  </xdr:twoCellAnchor>
  <xdr:twoCellAnchor>
    <xdr:from>
      <xdr:col>6</xdr:col>
      <xdr:colOff>171450</xdr:colOff>
      <xdr:row>86</xdr:row>
      <xdr:rowOff>76200</xdr:rowOff>
    </xdr:from>
    <xdr:to>
      <xdr:col>6</xdr:col>
      <xdr:colOff>676275</xdr:colOff>
      <xdr:row>86</xdr:row>
      <xdr:rowOff>76200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3C00-000019000000}"/>
            </a:ext>
          </a:extLst>
        </xdr:cNvPr>
        <xdr:cNvCxnSpPr/>
      </xdr:nvCxnSpPr>
      <xdr:spPr>
        <a:xfrm>
          <a:off x="4286250" y="12934950"/>
          <a:ext cx="504825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137832</xdr:colOff>
      <xdr:row>85</xdr:row>
      <xdr:rowOff>106456</xdr:rowOff>
    </xdr:from>
    <xdr:to>
      <xdr:col>6</xdr:col>
      <xdr:colOff>642657</xdr:colOff>
      <xdr:row>85</xdr:row>
      <xdr:rowOff>106456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3C00-00001A000000}"/>
            </a:ext>
          </a:extLst>
        </xdr:cNvPr>
        <xdr:cNvCxnSpPr/>
      </xdr:nvCxnSpPr>
      <xdr:spPr>
        <a:xfrm>
          <a:off x="4306420" y="12544985"/>
          <a:ext cx="504825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176893</xdr:colOff>
      <xdr:row>87</xdr:row>
      <xdr:rowOff>68035</xdr:rowOff>
    </xdr:from>
    <xdr:to>
      <xdr:col>7</xdr:col>
      <xdr:colOff>1361</xdr:colOff>
      <xdr:row>87</xdr:row>
      <xdr:rowOff>68035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3C00-000029000000}"/>
            </a:ext>
          </a:extLst>
        </xdr:cNvPr>
        <xdr:cNvCxnSpPr/>
      </xdr:nvCxnSpPr>
      <xdr:spPr>
        <a:xfrm>
          <a:off x="4259036" y="13511892"/>
          <a:ext cx="504825" cy="0"/>
        </a:xfrm>
        <a:prstGeom prst="line">
          <a:avLst/>
        </a:prstGeom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42422</xdr:colOff>
      <xdr:row>8</xdr:row>
      <xdr:rowOff>110457</xdr:rowOff>
    </xdr:from>
    <xdr:to>
      <xdr:col>8</xdr:col>
      <xdr:colOff>151279</xdr:colOff>
      <xdr:row>13</xdr:row>
      <xdr:rowOff>45973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3C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8529" y="1525600"/>
          <a:ext cx="1469571" cy="819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workbookViewId="0">
      <selection activeCell="H9" sqref="H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6</v>
      </c>
      <c r="B2" s="7">
        <v>12.1</v>
      </c>
      <c r="C2" s="8">
        <v>13775</v>
      </c>
      <c r="D2" s="8">
        <v>99.56</v>
      </c>
      <c r="E2" s="9">
        <f t="shared" ref="E2:E29" si="0">C2*D2</f>
        <v>1371439</v>
      </c>
      <c r="F2" s="10"/>
      <c r="G2" s="11"/>
      <c r="H2" s="4"/>
    </row>
    <row r="3" spans="1:8" x14ac:dyDescent="0.15">
      <c r="A3" s="12" t="s">
        <v>7</v>
      </c>
      <c r="B3" s="13">
        <v>12.1</v>
      </c>
      <c r="C3" s="14">
        <v>13635</v>
      </c>
      <c r="D3" s="14">
        <v>100.68</v>
      </c>
      <c r="E3" s="15">
        <f t="shared" si="0"/>
        <v>1372771.8</v>
      </c>
      <c r="F3" s="16"/>
      <c r="G3" s="17"/>
      <c r="H3" s="4"/>
    </row>
    <row r="4" spans="1:8" x14ac:dyDescent="0.15">
      <c r="A4" s="12" t="s">
        <v>8</v>
      </c>
      <c r="B4" s="13">
        <v>12.5</v>
      </c>
      <c r="C4" s="14">
        <v>13540</v>
      </c>
      <c r="D4" s="14">
        <v>100.61</v>
      </c>
      <c r="E4" s="15">
        <f t="shared" si="0"/>
        <v>1362259.4</v>
      </c>
      <c r="F4" s="16"/>
      <c r="G4" s="17"/>
      <c r="H4" s="4"/>
    </row>
    <row r="5" spans="1:8" x14ac:dyDescent="0.15">
      <c r="A5" s="12" t="s">
        <v>9</v>
      </c>
      <c r="B5" s="13">
        <v>12.5</v>
      </c>
      <c r="C5" s="14">
        <v>13660</v>
      </c>
      <c r="D5" s="14">
        <v>100.72</v>
      </c>
      <c r="E5" s="15">
        <f t="shared" si="0"/>
        <v>1375835.2</v>
      </c>
      <c r="F5" s="16"/>
      <c r="G5" s="17"/>
      <c r="H5" s="4"/>
    </row>
    <row r="6" spans="1:8" x14ac:dyDescent="0.15">
      <c r="A6" s="12" t="s">
        <v>10</v>
      </c>
      <c r="B6" s="13">
        <v>12.9</v>
      </c>
      <c r="C6" s="14">
        <v>13900</v>
      </c>
      <c r="D6" s="14">
        <v>100.99</v>
      </c>
      <c r="E6" s="15">
        <f t="shared" si="0"/>
        <v>1403761</v>
      </c>
      <c r="F6" s="16"/>
      <c r="G6" s="17"/>
      <c r="H6" s="4"/>
    </row>
    <row r="7" spans="1:8" x14ac:dyDescent="0.15">
      <c r="A7" s="12" t="s">
        <v>11</v>
      </c>
      <c r="B7" s="13">
        <v>12.9</v>
      </c>
      <c r="C7" s="14">
        <v>13820</v>
      </c>
      <c r="D7" s="14">
        <v>100.65</v>
      </c>
      <c r="E7" s="15">
        <f t="shared" si="0"/>
        <v>1390983</v>
      </c>
      <c r="F7" s="16"/>
      <c r="G7" s="17"/>
      <c r="H7" s="4"/>
    </row>
    <row r="8" spans="1:8" x14ac:dyDescent="0.15">
      <c r="A8" s="12" t="s">
        <v>12</v>
      </c>
      <c r="B8" s="13">
        <v>12.9</v>
      </c>
      <c r="C8" s="18">
        <v>13775</v>
      </c>
      <c r="D8" s="19">
        <v>100.68</v>
      </c>
      <c r="E8" s="20">
        <f t="shared" si="0"/>
        <v>1386867</v>
      </c>
      <c r="F8" s="21"/>
      <c r="G8" s="17"/>
      <c r="H8" s="4"/>
    </row>
    <row r="9" spans="1:8" x14ac:dyDescent="0.15">
      <c r="A9" s="12" t="s">
        <v>13</v>
      </c>
      <c r="B9" s="13">
        <v>12.9</v>
      </c>
      <c r="C9" s="18">
        <v>13675</v>
      </c>
      <c r="D9" s="19">
        <v>101.32</v>
      </c>
      <c r="E9" s="20">
        <f t="shared" si="0"/>
        <v>1385551</v>
      </c>
      <c r="F9" s="22"/>
      <c r="G9" s="23"/>
      <c r="H9" s="4"/>
    </row>
    <row r="10" spans="1:8" x14ac:dyDescent="0.15">
      <c r="A10" s="12" t="s">
        <v>14</v>
      </c>
      <c r="B10" s="13">
        <v>12.9</v>
      </c>
      <c r="C10" s="14">
        <v>13620</v>
      </c>
      <c r="D10" s="14">
        <v>100.67</v>
      </c>
      <c r="E10" s="15">
        <f t="shared" si="0"/>
        <v>1371125.4</v>
      </c>
      <c r="F10" s="16"/>
      <c r="G10" s="17"/>
      <c r="H10" s="4"/>
    </row>
    <row r="11" spans="1:8" x14ac:dyDescent="0.15">
      <c r="A11" s="12" t="s">
        <v>15</v>
      </c>
      <c r="B11" s="13">
        <v>13.2</v>
      </c>
      <c r="C11" s="14">
        <v>13605</v>
      </c>
      <c r="D11" s="14">
        <v>100.72</v>
      </c>
      <c r="E11" s="15">
        <f t="shared" si="0"/>
        <v>1370295.6</v>
      </c>
      <c r="F11" s="16"/>
      <c r="G11" s="17"/>
      <c r="H11" s="4"/>
    </row>
    <row r="12" spans="1:8" x14ac:dyDescent="0.15">
      <c r="A12" s="12" t="s">
        <v>16</v>
      </c>
      <c r="B12" s="13">
        <v>13.2</v>
      </c>
      <c r="C12" s="14">
        <v>13820</v>
      </c>
      <c r="D12" s="14"/>
      <c r="E12" s="15">
        <f t="shared" si="0"/>
        <v>0</v>
      </c>
      <c r="F12" s="16"/>
      <c r="G12" s="17"/>
      <c r="H12" s="4"/>
    </row>
    <row r="13" spans="1:8" x14ac:dyDescent="0.15">
      <c r="A13" s="12" t="s">
        <v>17</v>
      </c>
      <c r="B13" s="13">
        <v>13.2</v>
      </c>
      <c r="C13" s="14">
        <v>13775</v>
      </c>
      <c r="D13" s="14">
        <v>100.18</v>
      </c>
      <c r="E13" s="15">
        <f t="shared" si="0"/>
        <v>1379979.5</v>
      </c>
      <c r="F13" s="16"/>
      <c r="G13" s="17"/>
      <c r="H13" s="4"/>
    </row>
    <row r="14" spans="1:8" x14ac:dyDescent="0.15">
      <c r="A14" s="12" t="s">
        <v>18</v>
      </c>
      <c r="B14" s="13">
        <v>13.2</v>
      </c>
      <c r="C14" s="14">
        <v>13780</v>
      </c>
      <c r="D14" s="14">
        <v>100.25</v>
      </c>
      <c r="E14" s="15">
        <f t="shared" si="0"/>
        <v>1381445</v>
      </c>
      <c r="F14" s="16"/>
      <c r="G14" s="17"/>
      <c r="H14" s="4"/>
    </row>
    <row r="15" spans="1:8" x14ac:dyDescent="0.15">
      <c r="A15" s="12" t="s">
        <v>19</v>
      </c>
      <c r="B15" s="13">
        <v>13.2</v>
      </c>
      <c r="C15" s="14">
        <v>14140</v>
      </c>
      <c r="D15" s="14">
        <v>99.19</v>
      </c>
      <c r="E15" s="15">
        <f t="shared" si="0"/>
        <v>1402546.5999999999</v>
      </c>
      <c r="F15" s="16"/>
      <c r="G15" s="17"/>
      <c r="H15" s="4"/>
    </row>
    <row r="16" spans="1:8" x14ac:dyDescent="0.15">
      <c r="A16" s="12" t="s">
        <v>20</v>
      </c>
      <c r="B16" s="13">
        <v>13.3</v>
      </c>
      <c r="C16" s="14">
        <v>14090</v>
      </c>
      <c r="D16" s="14">
        <v>100.54</v>
      </c>
      <c r="E16" s="15">
        <f t="shared" si="0"/>
        <v>1416608.6</v>
      </c>
      <c r="F16" s="16"/>
      <c r="G16" s="17"/>
      <c r="H16" s="4"/>
    </row>
    <row r="17" spans="1:9" x14ac:dyDescent="0.15">
      <c r="A17" s="12" t="s">
        <v>21</v>
      </c>
      <c r="B17" s="13">
        <v>13.3</v>
      </c>
      <c r="C17" s="14">
        <v>13830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22</v>
      </c>
      <c r="B18" s="13">
        <v>13.3</v>
      </c>
      <c r="C18" s="14">
        <v>13680</v>
      </c>
      <c r="D18" s="14">
        <v>99.79</v>
      </c>
      <c r="E18" s="15">
        <f t="shared" si="0"/>
        <v>1365127.2000000002</v>
      </c>
      <c r="F18" s="16"/>
      <c r="G18" s="17"/>
      <c r="H18" s="4"/>
    </row>
    <row r="19" spans="1:9" x14ac:dyDescent="0.15">
      <c r="A19" s="12" t="s">
        <v>23</v>
      </c>
      <c r="B19" s="13">
        <v>13.3</v>
      </c>
      <c r="C19" s="14">
        <v>13725</v>
      </c>
      <c r="D19" s="14">
        <v>99.73</v>
      </c>
      <c r="E19" s="15">
        <f t="shared" si="0"/>
        <v>1368794.25</v>
      </c>
      <c r="F19" s="16"/>
      <c r="G19" s="17"/>
      <c r="H19" s="4"/>
    </row>
    <row r="20" spans="1:9" x14ac:dyDescent="0.15">
      <c r="A20" s="12" t="s">
        <v>24</v>
      </c>
      <c r="B20" s="13">
        <v>13.3</v>
      </c>
      <c r="C20" s="14">
        <v>13780</v>
      </c>
      <c r="D20" s="14">
        <v>99.3</v>
      </c>
      <c r="E20" s="15">
        <f t="shared" si="0"/>
        <v>1368354</v>
      </c>
      <c r="F20" s="21"/>
      <c r="G20" s="17"/>
      <c r="H20" s="4"/>
    </row>
    <row r="21" spans="1:9" x14ac:dyDescent="0.15">
      <c r="A21" s="12" t="s">
        <v>25</v>
      </c>
      <c r="B21" s="25">
        <v>13</v>
      </c>
      <c r="C21" s="14">
        <v>13885</v>
      </c>
      <c r="D21" s="25">
        <v>99.96</v>
      </c>
      <c r="E21" s="26">
        <f t="shared" si="0"/>
        <v>1387944.5999999999</v>
      </c>
      <c r="F21" s="27"/>
      <c r="G21" s="28"/>
      <c r="H21" s="4"/>
    </row>
    <row r="22" spans="1:9" x14ac:dyDescent="0.15">
      <c r="A22" s="12" t="s">
        <v>26</v>
      </c>
      <c r="B22" s="25">
        <v>13</v>
      </c>
      <c r="C22" s="14">
        <v>13860</v>
      </c>
      <c r="D22" s="19">
        <v>98.75</v>
      </c>
      <c r="E22" s="24">
        <f t="shared" si="0"/>
        <v>1368675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12.961904761904764</v>
      </c>
      <c r="C29" s="8">
        <f>ROUND(ROUNDDOWN(SUM(C2:C28)/COUNTA(C2:C28),3),2)</f>
        <v>13779.52</v>
      </c>
      <c r="D29" s="8">
        <f>ROUND(ROUNDDOWN(SUM(D2:D28)/COUNTA(D2:D28),3),2)</f>
        <v>100.23</v>
      </c>
      <c r="E29" s="9">
        <f t="shared" si="0"/>
        <v>1381121.2896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29</v>
      </c>
      <c r="C31" s="36">
        <v>13705</v>
      </c>
      <c r="D31" s="36">
        <v>100.77</v>
      </c>
      <c r="E31" s="37">
        <f>C31*D31</f>
        <v>1381052.8499999999</v>
      </c>
      <c r="F31" s="38" t="s">
        <v>30</v>
      </c>
      <c r="G31" s="39"/>
    </row>
    <row r="32" spans="1:9" x14ac:dyDescent="0.15">
      <c r="A32"/>
      <c r="B32" s="35" t="s">
        <v>31</v>
      </c>
      <c r="C32" s="36">
        <v>14282.14</v>
      </c>
      <c r="D32" s="36">
        <v>98.85</v>
      </c>
      <c r="E32" s="40">
        <f>C32*D32</f>
        <v>1411789.5389999999</v>
      </c>
      <c r="F32" s="41">
        <f>E32-E31</f>
        <v>30736.689000000013</v>
      </c>
      <c r="G32" s="39"/>
    </row>
    <row r="33" spans="1:9" x14ac:dyDescent="0.15">
      <c r="A33"/>
      <c r="B33" s="35" t="s">
        <v>32</v>
      </c>
      <c r="C33" s="42">
        <f>SUM(C2:C28)/COUNTA(C2:C28)</f>
        <v>13779.523809523809</v>
      </c>
      <c r="D33" s="43">
        <f>D29</f>
        <v>100.23</v>
      </c>
      <c r="E33" s="37">
        <f>C33*D33</f>
        <v>1381121.6714285715</v>
      </c>
      <c r="F33" s="44">
        <f>E33-E32</f>
        <v>-30667.867571428418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13779.523809523809</v>
      </c>
      <c r="D39" s="8">
        <f>SUM(D2:D28)/COUNTA(D2:D28)</f>
        <v>100.2257894736842</v>
      </c>
      <c r="E39" s="48">
        <f>C39*D39</f>
        <v>1381063.6523809521</v>
      </c>
      <c r="F39" s="48">
        <f>E39*0.9*0.36</f>
        <v>447464.62337142852</v>
      </c>
      <c r="G39" s="48">
        <f>F39-25000</f>
        <v>422464.62337142852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380218.16103428567</v>
      </c>
      <c r="G42" s="48">
        <f>F42-15000</f>
        <v>365218.16103428567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workbookViewId="0">
      <selection activeCell="G11" sqref="G1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39</v>
      </c>
      <c r="B2" s="7">
        <v>13</v>
      </c>
      <c r="C2" s="8">
        <v>13740</v>
      </c>
      <c r="D2" s="8">
        <v>99.4</v>
      </c>
      <c r="E2" s="9">
        <f t="shared" ref="E2:E29" si="0">C2*D2</f>
        <v>1365756</v>
      </c>
      <c r="F2" s="10"/>
      <c r="G2" s="11"/>
      <c r="H2" s="4"/>
    </row>
    <row r="3" spans="1:8" x14ac:dyDescent="0.15">
      <c r="A3" s="12" t="s">
        <v>40</v>
      </c>
      <c r="B3" s="13">
        <v>12.8</v>
      </c>
      <c r="C3" s="14">
        <v>13630</v>
      </c>
      <c r="D3" s="14">
        <v>99.07</v>
      </c>
      <c r="E3" s="15">
        <f t="shared" si="0"/>
        <v>1350324.0999999999</v>
      </c>
      <c r="F3" s="16"/>
      <c r="G3" s="17"/>
      <c r="H3" s="4"/>
    </row>
    <row r="4" spans="1:8" x14ac:dyDescent="0.15">
      <c r="A4" s="12" t="s">
        <v>41</v>
      </c>
      <c r="B4" s="13">
        <v>12.8</v>
      </c>
      <c r="C4" s="14">
        <v>13635</v>
      </c>
      <c r="D4" s="14">
        <v>98.34</v>
      </c>
      <c r="E4" s="15">
        <f t="shared" si="0"/>
        <v>1340865.9000000001</v>
      </c>
      <c r="F4" s="16"/>
      <c r="G4" s="17"/>
      <c r="H4" s="4"/>
    </row>
    <row r="5" spans="1:8" x14ac:dyDescent="0.15">
      <c r="A5" s="12" t="s">
        <v>42</v>
      </c>
      <c r="B5" s="13">
        <v>12.8</v>
      </c>
      <c r="C5" s="14">
        <v>13560</v>
      </c>
      <c r="D5" s="14">
        <v>98.3</v>
      </c>
      <c r="E5" s="15">
        <f t="shared" si="0"/>
        <v>1332948</v>
      </c>
      <c r="F5" s="16"/>
      <c r="G5" s="17"/>
      <c r="H5" s="4"/>
    </row>
    <row r="6" spans="1:8" x14ac:dyDescent="0.15">
      <c r="A6" s="12" t="s">
        <v>43</v>
      </c>
      <c r="B6" s="13">
        <v>12.8</v>
      </c>
      <c r="C6" s="14">
        <v>13840</v>
      </c>
      <c r="D6" s="14">
        <v>98.25</v>
      </c>
      <c r="E6" s="15">
        <f t="shared" si="0"/>
        <v>1359780</v>
      </c>
      <c r="F6" s="16"/>
      <c r="G6" s="17"/>
      <c r="H6" s="4"/>
    </row>
    <row r="7" spans="1:8" x14ac:dyDescent="0.15">
      <c r="A7" s="12" t="s">
        <v>44</v>
      </c>
      <c r="B7" s="13">
        <v>12.8</v>
      </c>
      <c r="C7" s="14">
        <v>13835</v>
      </c>
      <c r="D7" s="14">
        <v>97.8</v>
      </c>
      <c r="E7" s="15">
        <f t="shared" si="0"/>
        <v>1353063</v>
      </c>
      <c r="F7" s="16"/>
      <c r="G7" s="17"/>
      <c r="H7" s="4"/>
    </row>
    <row r="8" spans="1:8" x14ac:dyDescent="0.15">
      <c r="A8" s="12" t="s">
        <v>45</v>
      </c>
      <c r="B8" s="13">
        <v>13</v>
      </c>
      <c r="C8" s="18">
        <v>13760</v>
      </c>
      <c r="D8" s="19">
        <v>98.12</v>
      </c>
      <c r="E8" s="20">
        <f t="shared" si="0"/>
        <v>1350131.2</v>
      </c>
      <c r="F8" s="21"/>
      <c r="G8" s="17"/>
      <c r="H8" s="4"/>
    </row>
    <row r="9" spans="1:8" x14ac:dyDescent="0.15">
      <c r="A9" s="12" t="s">
        <v>46</v>
      </c>
      <c r="B9" s="13">
        <v>13</v>
      </c>
      <c r="C9" s="18">
        <v>13720</v>
      </c>
      <c r="D9" s="19">
        <v>98.61</v>
      </c>
      <c r="E9" s="20">
        <f t="shared" si="0"/>
        <v>1352929.2</v>
      </c>
      <c r="F9" s="22"/>
      <c r="G9" s="23"/>
      <c r="H9" s="4"/>
    </row>
    <row r="10" spans="1:8" x14ac:dyDescent="0.15">
      <c r="A10" s="12" t="s">
        <v>47</v>
      </c>
      <c r="B10" s="13">
        <v>13</v>
      </c>
      <c r="C10" s="14">
        <v>13730</v>
      </c>
      <c r="D10" s="14">
        <v>99.31</v>
      </c>
      <c r="E10" s="15">
        <f t="shared" si="0"/>
        <v>1363526.3</v>
      </c>
      <c r="F10" s="16"/>
      <c r="G10" s="17"/>
      <c r="H10" s="4"/>
    </row>
    <row r="11" spans="1:8" x14ac:dyDescent="0.15">
      <c r="A11" s="12" t="s">
        <v>48</v>
      </c>
      <c r="B11" s="13">
        <v>13</v>
      </c>
      <c r="C11" s="14">
        <v>13910</v>
      </c>
      <c r="D11" s="14"/>
      <c r="E11" s="15">
        <f t="shared" si="0"/>
        <v>0</v>
      </c>
      <c r="F11" s="16"/>
      <c r="G11" s="17"/>
      <c r="H11" s="4"/>
    </row>
    <row r="12" spans="1:8" x14ac:dyDescent="0.15">
      <c r="A12" s="12" t="s">
        <v>49</v>
      </c>
      <c r="B12" s="13">
        <v>13</v>
      </c>
      <c r="C12" s="14">
        <v>13895</v>
      </c>
      <c r="D12" s="14">
        <v>99.58</v>
      </c>
      <c r="E12" s="15">
        <f t="shared" si="0"/>
        <v>1383664.0999999999</v>
      </c>
      <c r="F12" s="16"/>
      <c r="G12" s="17"/>
      <c r="H12" s="4"/>
    </row>
    <row r="13" spans="1:8" x14ac:dyDescent="0.15">
      <c r="A13" s="12" t="s">
        <v>50</v>
      </c>
      <c r="B13" s="13">
        <v>13</v>
      </c>
      <c r="C13" s="14">
        <v>13840</v>
      </c>
      <c r="D13" s="14">
        <v>99.51</v>
      </c>
      <c r="E13" s="15">
        <f t="shared" si="0"/>
        <v>1377218.4000000001</v>
      </c>
      <c r="F13" s="16"/>
      <c r="G13" s="17"/>
      <c r="H13" s="4"/>
    </row>
    <row r="14" spans="1:8" x14ac:dyDescent="0.15">
      <c r="A14" s="12" t="s">
        <v>51</v>
      </c>
      <c r="B14" s="13">
        <v>13</v>
      </c>
      <c r="C14" s="14">
        <v>13970</v>
      </c>
      <c r="D14" s="14">
        <v>99.81</v>
      </c>
      <c r="E14" s="15">
        <f t="shared" si="0"/>
        <v>1394345.7</v>
      </c>
      <c r="F14" s="16"/>
      <c r="G14" s="17"/>
      <c r="H14" s="4"/>
    </row>
    <row r="15" spans="1:8" x14ac:dyDescent="0.15">
      <c r="A15" s="12" t="s">
        <v>52</v>
      </c>
      <c r="B15" s="13">
        <v>12.8</v>
      </c>
      <c r="C15" s="14">
        <v>14170</v>
      </c>
      <c r="D15" s="14">
        <v>99.13</v>
      </c>
      <c r="E15" s="15">
        <f t="shared" si="0"/>
        <v>1404672.0999999999</v>
      </c>
      <c r="F15" s="16"/>
      <c r="G15" s="17"/>
      <c r="H15" s="4"/>
    </row>
    <row r="16" spans="1:8" x14ac:dyDescent="0.15">
      <c r="A16" s="12" t="s">
        <v>53</v>
      </c>
      <c r="B16" s="13">
        <v>12.8</v>
      </c>
      <c r="C16" s="14">
        <v>14295</v>
      </c>
      <c r="D16" s="14">
        <v>99.06</v>
      </c>
      <c r="E16" s="15">
        <f t="shared" si="0"/>
        <v>1416062.7</v>
      </c>
      <c r="F16" s="16"/>
      <c r="G16" s="17"/>
      <c r="H16" s="4"/>
    </row>
    <row r="17" spans="1:9" x14ac:dyDescent="0.15">
      <c r="A17" s="12" t="s">
        <v>54</v>
      </c>
      <c r="B17" s="13">
        <v>12.8</v>
      </c>
      <c r="C17" s="14">
        <v>14635</v>
      </c>
      <c r="D17" s="14">
        <v>99.21</v>
      </c>
      <c r="E17" s="15">
        <f t="shared" si="0"/>
        <v>1451938.3499999999</v>
      </c>
      <c r="F17" s="16"/>
      <c r="G17" s="17"/>
      <c r="H17" s="24"/>
    </row>
    <row r="18" spans="1:9" x14ac:dyDescent="0.15">
      <c r="A18" s="12" t="s">
        <v>55</v>
      </c>
      <c r="B18" s="13">
        <v>12.6</v>
      </c>
      <c r="C18" s="14">
        <v>14580</v>
      </c>
      <c r="D18" s="14">
        <v>99.07</v>
      </c>
      <c r="E18" s="15">
        <f t="shared" si="0"/>
        <v>1444440.5999999999</v>
      </c>
      <c r="F18" s="16"/>
      <c r="G18" s="17"/>
      <c r="H18" s="4"/>
    </row>
    <row r="19" spans="1:9" x14ac:dyDescent="0.15">
      <c r="A19" s="12" t="s">
        <v>56</v>
      </c>
      <c r="B19" s="13">
        <v>12.6</v>
      </c>
      <c r="C19" s="14">
        <v>14425</v>
      </c>
      <c r="D19" s="14">
        <v>98.45</v>
      </c>
      <c r="E19" s="15">
        <f t="shared" si="0"/>
        <v>1420141.25</v>
      </c>
      <c r="F19" s="16"/>
      <c r="G19" s="17"/>
      <c r="H19" s="4"/>
    </row>
    <row r="20" spans="1:9" x14ac:dyDescent="0.15">
      <c r="A20" s="12" t="s">
        <v>57</v>
      </c>
      <c r="B20" s="13">
        <v>12.6</v>
      </c>
      <c r="C20" s="14">
        <v>14385</v>
      </c>
      <c r="D20" s="14">
        <v>98.28</v>
      </c>
      <c r="E20" s="15">
        <f t="shared" si="0"/>
        <v>1413757.8</v>
      </c>
      <c r="F20" s="21"/>
      <c r="G20" s="17"/>
      <c r="H20" s="4"/>
    </row>
    <row r="21" spans="1:9" x14ac:dyDescent="0.15">
      <c r="A21" s="12" t="s">
        <v>58</v>
      </c>
      <c r="B21" s="25">
        <v>12.6</v>
      </c>
      <c r="C21" s="14">
        <v>14460</v>
      </c>
      <c r="D21" s="25">
        <v>98.56</v>
      </c>
      <c r="E21" s="26">
        <f t="shared" si="0"/>
        <v>1425177.6000000001</v>
      </c>
      <c r="F21" s="27"/>
      <c r="G21" s="28"/>
      <c r="H21" s="4"/>
    </row>
    <row r="22" spans="1:9" x14ac:dyDescent="0.15">
      <c r="A22" s="12" t="s">
        <v>59</v>
      </c>
      <c r="B22" s="25">
        <v>12.6</v>
      </c>
      <c r="C22" s="14">
        <v>14520</v>
      </c>
      <c r="D22" s="19">
        <v>98.49</v>
      </c>
      <c r="E22" s="24">
        <f t="shared" si="0"/>
        <v>1430074.7999999998</v>
      </c>
      <c r="F22" s="16"/>
      <c r="G22" s="17"/>
      <c r="H22" s="4"/>
    </row>
    <row r="23" spans="1:9" x14ac:dyDescent="0.15">
      <c r="A23" s="12" t="s">
        <v>60</v>
      </c>
      <c r="B23" s="25">
        <v>12.8</v>
      </c>
      <c r="C23" s="14">
        <v>14555</v>
      </c>
      <c r="D23" s="14">
        <v>99.21</v>
      </c>
      <c r="E23" s="15">
        <f t="shared" si="0"/>
        <v>1444001.5499999998</v>
      </c>
      <c r="F23" s="16"/>
      <c r="G23" s="17"/>
      <c r="H23" s="4"/>
    </row>
    <row r="24" spans="1:9" x14ac:dyDescent="0.15">
      <c r="A24" s="12" t="s">
        <v>61</v>
      </c>
      <c r="B24" s="25">
        <v>12.8</v>
      </c>
      <c r="C24" s="14">
        <v>14515</v>
      </c>
      <c r="D24" s="14">
        <v>99.51</v>
      </c>
      <c r="E24" s="15">
        <f t="shared" si="0"/>
        <v>1444387.6500000001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12.826086956521742</v>
      </c>
      <c r="C29" s="8">
        <f>ROUND(ROUNDDOWN(SUM(C2:C28)/COUNTA(C2:C28),3),2)</f>
        <v>14069.78</v>
      </c>
      <c r="D29" s="8">
        <f>ROUND(ROUNDDOWN(SUM(D2:D28)/COUNTA(D2:D28),3),2)</f>
        <v>98.87</v>
      </c>
      <c r="E29" s="9">
        <f t="shared" si="0"/>
        <v>1391079.1486000002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31</v>
      </c>
      <c r="C31" s="36">
        <v>14282.14</v>
      </c>
      <c r="D31" s="36">
        <v>98.85</v>
      </c>
      <c r="E31" s="37">
        <f>C31*D31</f>
        <v>1411789.5389999999</v>
      </c>
      <c r="F31" s="38" t="s">
        <v>30</v>
      </c>
      <c r="G31" s="39"/>
    </row>
    <row r="32" spans="1:9" x14ac:dyDescent="0.15">
      <c r="A32"/>
      <c r="B32" s="35" t="s">
        <v>32</v>
      </c>
      <c r="C32" s="36">
        <v>13779.523809523809</v>
      </c>
      <c r="D32" s="36">
        <v>100.23</v>
      </c>
      <c r="E32" s="40">
        <f>C32*D32</f>
        <v>1381121.6714285715</v>
      </c>
      <c r="F32" s="41">
        <f>E32-E31</f>
        <v>-30667.867571428418</v>
      </c>
      <c r="G32" s="39"/>
    </row>
    <row r="33" spans="1:9" x14ac:dyDescent="0.15">
      <c r="A33"/>
      <c r="B33" s="35" t="s">
        <v>62</v>
      </c>
      <c r="C33" s="42">
        <f>SUM(C2:C28)/COUNTA(C2:C28)</f>
        <v>14069.782608695652</v>
      </c>
      <c r="D33" s="43">
        <f>D29</f>
        <v>98.87</v>
      </c>
      <c r="E33" s="37">
        <f>C33*D33</f>
        <v>1391079.4065217392</v>
      </c>
      <c r="F33" s="44">
        <f>E33-E32</f>
        <v>9957.7350931677502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14069.782608695652</v>
      </c>
      <c r="D39" s="8">
        <f>SUM(D2:D28)/COUNTA(D2:D28)</f>
        <v>98.866818181818189</v>
      </c>
      <c r="E39" s="48">
        <f>C39*D39</f>
        <v>1391034.6390316207</v>
      </c>
      <c r="F39" s="48">
        <f>E39*0.9*0.36</f>
        <v>450695.22304624511</v>
      </c>
      <c r="G39" s="48">
        <f>F39-25000</f>
        <v>425695.22304624511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383125.70074162062</v>
      </c>
      <c r="G42" s="48">
        <f>F42-15000</f>
        <v>368125.70074162062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selection activeCell="E11" sqref="E1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63</v>
      </c>
      <c r="B2" s="7">
        <v>12.3</v>
      </c>
      <c r="C2" s="8">
        <v>14580</v>
      </c>
      <c r="D2" s="8">
        <v>99.23</v>
      </c>
      <c r="E2" s="9">
        <f t="shared" ref="E2:E29" si="0">C2*D2</f>
        <v>1446773.4000000001</v>
      </c>
      <c r="F2" s="10"/>
      <c r="G2" s="11"/>
      <c r="H2" s="4"/>
    </row>
    <row r="3" spans="1:8" x14ac:dyDescent="0.15">
      <c r="A3" s="12" t="s">
        <v>64</v>
      </c>
      <c r="B3" s="13">
        <v>12.3</v>
      </c>
      <c r="C3" s="14">
        <v>14260</v>
      </c>
      <c r="D3" s="14"/>
      <c r="E3" s="15">
        <f t="shared" si="0"/>
        <v>0</v>
      </c>
      <c r="F3" s="16"/>
      <c r="G3" s="17"/>
      <c r="H3" s="4"/>
    </row>
    <row r="4" spans="1:8" x14ac:dyDescent="0.15">
      <c r="A4" s="12" t="s">
        <v>65</v>
      </c>
      <c r="B4" s="13">
        <v>12.3</v>
      </c>
      <c r="C4" s="14">
        <v>14325</v>
      </c>
      <c r="D4" s="14">
        <v>99.57</v>
      </c>
      <c r="E4" s="15">
        <f t="shared" si="0"/>
        <v>1426340.25</v>
      </c>
      <c r="F4" s="16"/>
      <c r="G4" s="17"/>
      <c r="H4" s="4"/>
    </row>
    <row r="5" spans="1:8" x14ac:dyDescent="0.15">
      <c r="A5" s="12" t="s">
        <v>66</v>
      </c>
      <c r="B5" s="13">
        <v>12.2</v>
      </c>
      <c r="C5" s="14">
        <v>14290</v>
      </c>
      <c r="D5" s="14">
        <v>99.55</v>
      </c>
      <c r="E5" s="15">
        <f t="shared" si="0"/>
        <v>1422569.5</v>
      </c>
      <c r="F5" s="16"/>
      <c r="G5" s="17"/>
      <c r="H5" s="4"/>
    </row>
    <row r="6" spans="1:8" x14ac:dyDescent="0.15">
      <c r="A6" s="12" t="s">
        <v>67</v>
      </c>
      <c r="B6" s="13">
        <v>12.2</v>
      </c>
      <c r="C6" s="14">
        <v>13950</v>
      </c>
      <c r="D6" s="14">
        <v>99.67</v>
      </c>
      <c r="E6" s="15">
        <f t="shared" si="0"/>
        <v>1390396.5</v>
      </c>
      <c r="F6" s="16"/>
      <c r="G6" s="17"/>
      <c r="H6" s="4"/>
    </row>
    <row r="7" spans="1:8" x14ac:dyDescent="0.15">
      <c r="A7" s="12" t="s">
        <v>68</v>
      </c>
      <c r="B7" s="13">
        <v>12.1</v>
      </c>
      <c r="C7" s="14">
        <v>13865</v>
      </c>
      <c r="D7" s="14">
        <v>99.23</v>
      </c>
      <c r="E7" s="15">
        <f t="shared" si="0"/>
        <v>1375823.95</v>
      </c>
      <c r="F7" s="16"/>
      <c r="G7" s="17"/>
      <c r="H7" s="4"/>
    </row>
    <row r="8" spans="1:8" x14ac:dyDescent="0.15">
      <c r="A8" s="12" t="s">
        <v>69</v>
      </c>
      <c r="B8" s="13">
        <v>12.1</v>
      </c>
      <c r="C8" s="18">
        <v>13810</v>
      </c>
      <c r="D8" s="19">
        <v>99.97</v>
      </c>
      <c r="E8" s="20">
        <f t="shared" si="0"/>
        <v>1380585.7</v>
      </c>
      <c r="F8" s="21"/>
      <c r="G8" s="17"/>
      <c r="H8" s="4"/>
    </row>
    <row r="9" spans="1:8" x14ac:dyDescent="0.15">
      <c r="A9" s="12" t="s">
        <v>70</v>
      </c>
      <c r="B9" s="13">
        <v>12.1</v>
      </c>
      <c r="C9" s="18">
        <v>13655</v>
      </c>
      <c r="D9" s="19">
        <v>100.27</v>
      </c>
      <c r="E9" s="20">
        <f t="shared" si="0"/>
        <v>1369186.8499999999</v>
      </c>
      <c r="F9" s="22"/>
      <c r="G9" s="23"/>
      <c r="H9" s="4"/>
    </row>
    <row r="10" spans="1:8" x14ac:dyDescent="0.15">
      <c r="A10" s="12" t="s">
        <v>71</v>
      </c>
      <c r="B10" s="13">
        <v>12.1</v>
      </c>
      <c r="C10" s="14">
        <v>13605</v>
      </c>
      <c r="D10" s="14">
        <v>100.67</v>
      </c>
      <c r="E10" s="15">
        <f t="shared" si="0"/>
        <v>1369615.35</v>
      </c>
      <c r="F10" s="16"/>
      <c r="G10" s="17"/>
      <c r="H10" s="4"/>
    </row>
    <row r="11" spans="1:8" x14ac:dyDescent="0.15">
      <c r="A11" s="12" t="s">
        <v>72</v>
      </c>
      <c r="B11" s="13">
        <v>12.1</v>
      </c>
      <c r="C11" s="14">
        <v>13600</v>
      </c>
      <c r="D11" s="14">
        <v>100.31</v>
      </c>
      <c r="E11" s="15">
        <f t="shared" si="0"/>
        <v>1364216</v>
      </c>
      <c r="F11" s="16"/>
      <c r="G11" s="17"/>
      <c r="H11" s="4"/>
    </row>
    <row r="12" spans="1:8" x14ac:dyDescent="0.15">
      <c r="A12" s="12" t="s">
        <v>73</v>
      </c>
      <c r="B12" s="13">
        <v>11.85</v>
      </c>
      <c r="C12" s="14">
        <v>13690</v>
      </c>
      <c r="D12" s="14">
        <v>101.27</v>
      </c>
      <c r="E12" s="15">
        <f t="shared" si="0"/>
        <v>1386386.3</v>
      </c>
      <c r="F12" s="16"/>
      <c r="G12" s="17"/>
      <c r="H12" s="4"/>
    </row>
    <row r="13" spans="1:8" x14ac:dyDescent="0.15">
      <c r="A13" s="12" t="s">
        <v>74</v>
      </c>
      <c r="B13" s="13">
        <v>11.85</v>
      </c>
      <c r="C13" s="14">
        <v>13690</v>
      </c>
      <c r="D13" s="14">
        <v>101.29</v>
      </c>
      <c r="E13" s="15">
        <f t="shared" si="0"/>
        <v>1386660.1</v>
      </c>
      <c r="F13" s="16"/>
      <c r="G13" s="17"/>
      <c r="H13" s="4"/>
    </row>
    <row r="14" spans="1:8" x14ac:dyDescent="0.15">
      <c r="A14" s="12" t="s">
        <v>75</v>
      </c>
      <c r="B14" s="13">
        <v>11.85</v>
      </c>
      <c r="C14" s="14">
        <v>13580</v>
      </c>
      <c r="D14" s="14">
        <v>100.88</v>
      </c>
      <c r="E14" s="15">
        <f t="shared" si="0"/>
        <v>1369950.4</v>
      </c>
      <c r="F14" s="16"/>
      <c r="G14" s="17"/>
      <c r="H14" s="4"/>
    </row>
    <row r="15" spans="1:8" x14ac:dyDescent="0.15">
      <c r="A15" s="12" t="s">
        <v>76</v>
      </c>
      <c r="B15" s="13">
        <v>11.45</v>
      </c>
      <c r="C15" s="14">
        <v>13510</v>
      </c>
      <c r="D15" s="14">
        <v>101.19</v>
      </c>
      <c r="E15" s="15">
        <f t="shared" si="0"/>
        <v>1367076.9</v>
      </c>
      <c r="F15" s="16"/>
      <c r="G15" s="17"/>
      <c r="H15" s="4"/>
    </row>
    <row r="16" spans="1:8" x14ac:dyDescent="0.15">
      <c r="A16" s="12" t="s">
        <v>77</v>
      </c>
      <c r="B16" s="13">
        <v>11.45</v>
      </c>
      <c r="C16" s="14">
        <v>13425</v>
      </c>
      <c r="D16" s="14">
        <v>101.47</v>
      </c>
      <c r="E16" s="15">
        <f t="shared" si="0"/>
        <v>1362234.75</v>
      </c>
      <c r="F16" s="16"/>
      <c r="G16" s="17"/>
      <c r="H16" s="4"/>
    </row>
    <row r="17" spans="1:9" x14ac:dyDescent="0.15">
      <c r="A17" s="12" t="s">
        <v>78</v>
      </c>
      <c r="B17" s="13">
        <v>11.45</v>
      </c>
      <c r="C17" s="14">
        <v>13440</v>
      </c>
      <c r="D17" s="14">
        <v>102.24</v>
      </c>
      <c r="E17" s="15">
        <f t="shared" si="0"/>
        <v>1374105.5999999999</v>
      </c>
      <c r="F17" s="16"/>
      <c r="G17" s="17"/>
      <c r="H17" s="24"/>
    </row>
    <row r="18" spans="1:9" x14ac:dyDescent="0.15">
      <c r="A18" s="12" t="s">
        <v>79</v>
      </c>
      <c r="B18" s="13">
        <v>11.45</v>
      </c>
      <c r="C18" s="14">
        <v>13480</v>
      </c>
      <c r="D18" s="14">
        <v>102.47</v>
      </c>
      <c r="E18" s="15">
        <f t="shared" si="0"/>
        <v>1381295.6</v>
      </c>
      <c r="F18" s="16"/>
      <c r="G18" s="17"/>
      <c r="H18" s="4"/>
    </row>
    <row r="19" spans="1:9" x14ac:dyDescent="0.15">
      <c r="A19" s="12" t="s">
        <v>80</v>
      </c>
      <c r="B19" s="13">
        <v>11.45</v>
      </c>
      <c r="C19" s="14">
        <v>13465</v>
      </c>
      <c r="D19" s="14">
        <v>102.43</v>
      </c>
      <c r="E19" s="15">
        <f t="shared" si="0"/>
        <v>1379219.9500000002</v>
      </c>
      <c r="F19" s="16"/>
      <c r="G19" s="17"/>
      <c r="H19" s="4"/>
    </row>
    <row r="20" spans="1:9" x14ac:dyDescent="0.15">
      <c r="A20" s="12" t="s">
        <v>81</v>
      </c>
      <c r="B20" s="13">
        <v>11.35</v>
      </c>
      <c r="C20" s="14">
        <v>13405</v>
      </c>
      <c r="D20" s="14">
        <v>102.36</v>
      </c>
      <c r="E20" s="15">
        <f t="shared" si="0"/>
        <v>1372135.8</v>
      </c>
      <c r="F20" s="21"/>
      <c r="G20" s="17"/>
      <c r="H20" s="4"/>
    </row>
    <row r="21" spans="1:9" x14ac:dyDescent="0.15">
      <c r="A21" s="12" t="s">
        <v>82</v>
      </c>
      <c r="B21" s="25">
        <v>11.35</v>
      </c>
      <c r="C21" s="14">
        <v>13270</v>
      </c>
      <c r="D21" s="25">
        <v>102.94</v>
      </c>
      <c r="E21" s="26">
        <f t="shared" si="0"/>
        <v>1366013.8</v>
      </c>
      <c r="F21" s="27"/>
      <c r="G21" s="28"/>
      <c r="H21" s="4"/>
    </row>
    <row r="22" spans="1:9" x14ac:dyDescent="0.15">
      <c r="A22" s="12" t="s">
        <v>83</v>
      </c>
      <c r="B22" s="25">
        <v>11.5</v>
      </c>
      <c r="C22" s="14">
        <v>13415</v>
      </c>
      <c r="D22" s="19">
        <v>103.42</v>
      </c>
      <c r="E22" s="24">
        <f t="shared" si="0"/>
        <v>1387379.3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11.847619047619043</v>
      </c>
      <c r="C29" s="8">
        <f>ROUND(ROUNDDOWN(SUM(C2:C28)/COUNTA(C2:C28),3),2)</f>
        <v>13729.05</v>
      </c>
      <c r="D29" s="8">
        <f>ROUND(ROUNDDOWN(SUM(D2:D28)/COUNTA(D2:D28),3),2)</f>
        <v>101.02</v>
      </c>
      <c r="E29" s="9">
        <f t="shared" si="0"/>
        <v>1386908.6309999998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32</v>
      </c>
      <c r="C31" s="36">
        <v>13779.523809523809</v>
      </c>
      <c r="D31" s="36">
        <v>100.23</v>
      </c>
      <c r="E31" s="37">
        <f>C31*D31</f>
        <v>1381121.6714285715</v>
      </c>
      <c r="F31" s="38" t="s">
        <v>30</v>
      </c>
      <c r="G31" s="39"/>
    </row>
    <row r="32" spans="1:9" x14ac:dyDescent="0.15">
      <c r="A32"/>
      <c r="B32" s="35" t="s">
        <v>62</v>
      </c>
      <c r="C32" s="36">
        <v>14069.782608695652</v>
      </c>
      <c r="D32" s="36">
        <v>98.87</v>
      </c>
      <c r="E32" s="40">
        <f>C32*D32</f>
        <v>1391079.4065217392</v>
      </c>
      <c r="F32" s="41">
        <f>E32-E31</f>
        <v>9957.7350931677502</v>
      </c>
      <c r="G32" s="39"/>
    </row>
    <row r="33" spans="1:9" x14ac:dyDescent="0.15">
      <c r="A33"/>
      <c r="B33" s="35" t="s">
        <v>84</v>
      </c>
      <c r="C33" s="42">
        <f>SUM(C2:C28)/COUNTA(C2:C28)</f>
        <v>13729.047619047618</v>
      </c>
      <c r="D33" s="43">
        <f>D29</f>
        <v>101.02</v>
      </c>
      <c r="E33" s="37">
        <f>C33*D33</f>
        <v>1386908.3904761903</v>
      </c>
      <c r="F33" s="44">
        <f>E33-E32</f>
        <v>-4171.0160455489531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13729.047619047618</v>
      </c>
      <c r="D39" s="8">
        <f>SUM(D2:D28)/COUNTA(D2:D28)</f>
        <v>101.0215</v>
      </c>
      <c r="E39" s="48">
        <f>C39*D39</f>
        <v>1386928.9840476189</v>
      </c>
      <c r="F39" s="48">
        <f>E39*0.9*0.36</f>
        <v>449364.9908314285</v>
      </c>
      <c r="G39" s="48">
        <f>F39-25000</f>
        <v>424364.9908314285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381928.49174828565</v>
      </c>
      <c r="G42" s="48">
        <f>F42-15000</f>
        <v>366928.49174828565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9"/>
  <sheetViews>
    <sheetView workbookViewId="0">
      <selection activeCell="C9" sqref="C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85</v>
      </c>
      <c r="B2" s="7">
        <v>11.5</v>
      </c>
      <c r="C2" s="8">
        <v>13390</v>
      </c>
      <c r="D2" s="8">
        <v>103.44</v>
      </c>
      <c r="E2" s="9">
        <f t="shared" ref="E2:E29" si="0">C2*D2</f>
        <v>1385061.5999999999</v>
      </c>
      <c r="F2" s="10"/>
      <c r="G2" s="11"/>
      <c r="H2" s="4"/>
    </row>
    <row r="3" spans="1:8" x14ac:dyDescent="0.15">
      <c r="A3" s="12" t="s">
        <v>86</v>
      </c>
      <c r="B3" s="13">
        <v>11.5</v>
      </c>
      <c r="C3" s="14">
        <v>13350</v>
      </c>
      <c r="D3" s="14">
        <v>103.91</v>
      </c>
      <c r="E3" s="15">
        <f t="shared" si="0"/>
        <v>1387198.5</v>
      </c>
      <c r="F3" s="16"/>
      <c r="G3" s="17"/>
      <c r="H3" s="4"/>
    </row>
    <row r="4" spans="1:8" x14ac:dyDescent="0.15">
      <c r="A4" s="12" t="s">
        <v>87</v>
      </c>
      <c r="B4" s="13">
        <v>11.4</v>
      </c>
      <c r="C4" s="14">
        <v>13525</v>
      </c>
      <c r="D4" s="14">
        <v>103.63</v>
      </c>
      <c r="E4" s="15">
        <f t="shared" si="0"/>
        <v>1401595.75</v>
      </c>
      <c r="F4" s="16"/>
      <c r="G4" s="17"/>
      <c r="H4" s="4"/>
    </row>
    <row r="5" spans="1:8" x14ac:dyDescent="0.15">
      <c r="A5" s="12" t="s">
        <v>88</v>
      </c>
      <c r="B5" s="13">
        <v>11.4</v>
      </c>
      <c r="C5" s="14">
        <v>13785</v>
      </c>
      <c r="D5" s="14">
        <v>103.45</v>
      </c>
      <c r="E5" s="15">
        <f t="shared" si="0"/>
        <v>1426058.25</v>
      </c>
      <c r="F5" s="16"/>
      <c r="G5" s="17"/>
      <c r="H5" s="4"/>
    </row>
    <row r="6" spans="1:8" x14ac:dyDescent="0.15">
      <c r="A6" s="12" t="s">
        <v>89</v>
      </c>
      <c r="B6" s="13">
        <v>11.4</v>
      </c>
      <c r="C6" s="14">
        <v>13740</v>
      </c>
      <c r="D6" s="14">
        <v>102.98</v>
      </c>
      <c r="E6" s="15">
        <f t="shared" si="0"/>
        <v>1414945.2</v>
      </c>
      <c r="F6" s="16"/>
      <c r="G6" s="17"/>
      <c r="H6" s="4"/>
    </row>
    <row r="7" spans="1:8" x14ac:dyDescent="0.15">
      <c r="A7" s="12" t="s">
        <v>90</v>
      </c>
      <c r="B7" s="13">
        <v>11.4</v>
      </c>
      <c r="C7" s="14">
        <v>13835</v>
      </c>
      <c r="D7" s="14">
        <v>104.07</v>
      </c>
      <c r="E7" s="15">
        <f t="shared" si="0"/>
        <v>1439808.45</v>
      </c>
      <c r="F7" s="16"/>
      <c r="G7" s="17"/>
      <c r="H7" s="4"/>
    </row>
    <row r="8" spans="1:8" x14ac:dyDescent="0.15">
      <c r="A8" s="12" t="s">
        <v>91</v>
      </c>
      <c r="B8" s="13">
        <v>11.4</v>
      </c>
      <c r="C8" s="18">
        <v>14005</v>
      </c>
      <c r="D8" s="19">
        <v>104.35</v>
      </c>
      <c r="E8" s="20">
        <f t="shared" si="0"/>
        <v>1461421.75</v>
      </c>
      <c r="F8" s="21"/>
      <c r="G8" s="17"/>
      <c r="H8" s="4"/>
    </row>
    <row r="9" spans="1:8" x14ac:dyDescent="0.15">
      <c r="A9" s="12" t="s">
        <v>92</v>
      </c>
      <c r="B9" s="13">
        <v>11.4</v>
      </c>
      <c r="C9" s="18">
        <v>13930</v>
      </c>
      <c r="D9" s="19">
        <v>103.91</v>
      </c>
      <c r="E9" s="20">
        <f t="shared" si="0"/>
        <v>1447466.3</v>
      </c>
      <c r="F9" s="22"/>
      <c r="G9" s="23"/>
      <c r="H9" s="4"/>
    </row>
    <row r="10" spans="1:8" x14ac:dyDescent="0.15">
      <c r="A10" s="12" t="s">
        <v>93</v>
      </c>
      <c r="B10" s="13">
        <v>11.4</v>
      </c>
      <c r="C10" s="14">
        <v>14005</v>
      </c>
      <c r="D10" s="14">
        <v>103.67</v>
      </c>
      <c r="E10" s="15">
        <f t="shared" si="0"/>
        <v>1451898.35</v>
      </c>
      <c r="F10" s="16"/>
      <c r="G10" s="17"/>
      <c r="H10" s="4"/>
    </row>
    <row r="11" spans="1:8" x14ac:dyDescent="0.15">
      <c r="A11" s="12" t="s">
        <v>94</v>
      </c>
      <c r="B11" s="13">
        <v>11.5</v>
      </c>
      <c r="C11" s="14">
        <v>13905</v>
      </c>
      <c r="D11" s="14">
        <v>104.64</v>
      </c>
      <c r="E11" s="15">
        <f t="shared" si="0"/>
        <v>1455019.2</v>
      </c>
      <c r="F11" s="16"/>
      <c r="G11" s="17"/>
      <c r="H11" s="4"/>
    </row>
    <row r="12" spans="1:8" x14ac:dyDescent="0.15">
      <c r="A12" s="12" t="s">
        <v>95</v>
      </c>
      <c r="B12" s="13">
        <v>11.5</v>
      </c>
      <c r="C12" s="14">
        <v>14060</v>
      </c>
      <c r="D12" s="14">
        <v>104.21</v>
      </c>
      <c r="E12" s="15">
        <f t="shared" si="0"/>
        <v>1465192.5999999999</v>
      </c>
      <c r="F12" s="16"/>
      <c r="G12" s="17"/>
      <c r="H12" s="4"/>
    </row>
    <row r="13" spans="1:8" x14ac:dyDescent="0.15">
      <c r="A13" s="12" t="s">
        <v>96</v>
      </c>
      <c r="B13" s="13">
        <v>11.5</v>
      </c>
      <c r="C13" s="14">
        <v>13920</v>
      </c>
      <c r="D13" s="14">
        <v>104.13</v>
      </c>
      <c r="E13" s="15">
        <f t="shared" si="0"/>
        <v>1449489.5999999999</v>
      </c>
      <c r="F13" s="16"/>
      <c r="G13" s="17"/>
      <c r="H13" s="4"/>
    </row>
    <row r="14" spans="1:8" x14ac:dyDescent="0.15">
      <c r="A14" s="12" t="s">
        <v>97</v>
      </c>
      <c r="B14" s="13">
        <v>11.8</v>
      </c>
      <c r="C14" s="14">
        <v>14035</v>
      </c>
      <c r="D14" s="14">
        <v>103.84</v>
      </c>
      <c r="E14" s="15">
        <f t="shared" si="0"/>
        <v>1457394.4000000001</v>
      </c>
      <c r="F14" s="16"/>
      <c r="G14" s="17"/>
      <c r="H14" s="4"/>
    </row>
    <row r="15" spans="1:8" x14ac:dyDescent="0.15">
      <c r="A15" s="12" t="s">
        <v>98</v>
      </c>
      <c r="B15" s="13">
        <v>11.8</v>
      </c>
      <c r="C15" s="14">
        <v>14070</v>
      </c>
      <c r="D15" s="14">
        <v>105.12</v>
      </c>
      <c r="E15" s="15">
        <f t="shared" si="0"/>
        <v>1479038.4000000001</v>
      </c>
      <c r="F15" s="16"/>
      <c r="G15" s="17"/>
      <c r="H15" s="4"/>
    </row>
    <row r="16" spans="1:8" x14ac:dyDescent="0.15">
      <c r="A16" s="12" t="s">
        <v>99</v>
      </c>
      <c r="B16" s="13">
        <v>11.8</v>
      </c>
      <c r="C16" s="14">
        <v>14215</v>
      </c>
      <c r="D16" s="14">
        <v>105.4</v>
      </c>
      <c r="E16" s="15">
        <f t="shared" si="0"/>
        <v>1498261</v>
      </c>
      <c r="F16" s="16"/>
      <c r="G16" s="17"/>
      <c r="H16" s="4"/>
    </row>
    <row r="17" spans="1:9" x14ac:dyDescent="0.15">
      <c r="A17" s="12" t="s">
        <v>100</v>
      </c>
      <c r="B17" s="13">
        <v>11.8</v>
      </c>
      <c r="C17" s="14">
        <v>14310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101</v>
      </c>
      <c r="B18" s="13">
        <v>11.8</v>
      </c>
      <c r="C18" s="14">
        <v>14050</v>
      </c>
      <c r="D18" s="14">
        <v>105.26</v>
      </c>
      <c r="E18" s="15">
        <f t="shared" si="0"/>
        <v>1478903</v>
      </c>
      <c r="F18" s="16"/>
      <c r="G18" s="17"/>
      <c r="H18" s="4"/>
    </row>
    <row r="19" spans="1:9" x14ac:dyDescent="0.15">
      <c r="A19" s="12" t="s">
        <v>102</v>
      </c>
      <c r="B19" s="13">
        <v>11.8</v>
      </c>
      <c r="C19" s="14"/>
      <c r="D19" s="14">
        <v>105.35</v>
      </c>
      <c r="E19" s="15">
        <f t="shared" si="0"/>
        <v>0</v>
      </c>
      <c r="F19" s="16"/>
      <c r="G19" s="17"/>
      <c r="H19" s="4"/>
    </row>
    <row r="20" spans="1:9" x14ac:dyDescent="0.15">
      <c r="A20" s="12" t="s">
        <v>103</v>
      </c>
      <c r="B20" s="13">
        <v>11.8</v>
      </c>
      <c r="C20" s="14"/>
      <c r="D20" s="14">
        <v>105.85</v>
      </c>
      <c r="E20" s="15">
        <f t="shared" si="0"/>
        <v>0</v>
      </c>
      <c r="F20" s="21"/>
      <c r="G20" s="17"/>
      <c r="H20" s="4"/>
    </row>
    <row r="21" spans="1:9" x14ac:dyDescent="0.15">
      <c r="A21" s="12" t="s">
        <v>104</v>
      </c>
      <c r="B21" s="13">
        <v>11.8</v>
      </c>
      <c r="C21" s="14">
        <v>14175</v>
      </c>
      <c r="D21" s="25">
        <v>106.05</v>
      </c>
      <c r="E21" s="26">
        <f t="shared" si="0"/>
        <v>1503258.75</v>
      </c>
      <c r="F21" s="27"/>
      <c r="G21" s="28"/>
      <c r="H21" s="4"/>
    </row>
    <row r="22" spans="1:9" x14ac:dyDescent="0.15">
      <c r="A22" s="12" t="s">
        <v>105</v>
      </c>
      <c r="B22" s="13">
        <v>11.8</v>
      </c>
      <c r="C22" s="14">
        <v>14015</v>
      </c>
      <c r="D22" s="19">
        <v>106.39</v>
      </c>
      <c r="E22" s="24">
        <f t="shared" si="0"/>
        <v>1491055.85</v>
      </c>
      <c r="F22" s="16"/>
      <c r="G22" s="17"/>
      <c r="H22" s="4"/>
    </row>
    <row r="23" spans="1:9" x14ac:dyDescent="0.15">
      <c r="A23" s="12" t="s">
        <v>106</v>
      </c>
      <c r="B23" s="13">
        <v>11.8</v>
      </c>
      <c r="C23" s="14">
        <v>13970</v>
      </c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11.604545454545461</v>
      </c>
      <c r="C29" s="8">
        <f>ROUND(ROUNDDOWN(SUM(C2:C28)/COUNTA(C2:C28),3),2)</f>
        <v>13914.5</v>
      </c>
      <c r="D29" s="8">
        <f>ROUND(ROUNDDOWN(SUM(D2:D28)/COUNTA(D2:D28),3),2)</f>
        <v>104.48</v>
      </c>
      <c r="E29" s="9">
        <f t="shared" si="0"/>
        <v>1453786.96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62</v>
      </c>
      <c r="C31" s="36">
        <v>14069.782608695652</v>
      </c>
      <c r="D31" s="36">
        <v>98.87</v>
      </c>
      <c r="E31" s="37">
        <f>C31*D31</f>
        <v>1391079.4065217392</v>
      </c>
      <c r="F31" s="38" t="s">
        <v>30</v>
      </c>
      <c r="G31" s="39"/>
    </row>
    <row r="32" spans="1:9" x14ac:dyDescent="0.15">
      <c r="A32"/>
      <c r="B32" s="35" t="s">
        <v>84</v>
      </c>
      <c r="C32" s="36">
        <v>13729.047619047618</v>
      </c>
      <c r="D32" s="36">
        <v>101.02</v>
      </c>
      <c r="E32" s="40">
        <f>C32*D32</f>
        <v>1386908.3904761903</v>
      </c>
      <c r="F32" s="41">
        <f>E32-E31</f>
        <v>-4171.0160455489531</v>
      </c>
      <c r="G32" s="39"/>
    </row>
    <row r="33" spans="1:9" x14ac:dyDescent="0.15">
      <c r="A33"/>
      <c r="B33" s="35" t="s">
        <v>107</v>
      </c>
      <c r="C33" s="42">
        <f>SUM(C2:C28)/COUNTA(C2:C28)</f>
        <v>13914.5</v>
      </c>
      <c r="D33" s="43">
        <f>D29</f>
        <v>104.48</v>
      </c>
      <c r="E33" s="37">
        <f>C33*D33</f>
        <v>1453786.96</v>
      </c>
      <c r="F33" s="44">
        <f>E33-E32</f>
        <v>66878.569523809711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13914.5</v>
      </c>
      <c r="D39" s="8">
        <f>SUM(D2:D28)/COUNTA(D2:D28)</f>
        <v>104.48249999999999</v>
      </c>
      <c r="E39" s="48">
        <f>C39*D39</f>
        <v>1453821.7462499999</v>
      </c>
      <c r="F39" s="48">
        <f>E39*0.9*0.36</f>
        <v>471038.24578499992</v>
      </c>
      <c r="G39" s="48">
        <f>F39-25000</f>
        <v>446038.24578499992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401434.42120649992</v>
      </c>
      <c r="G42" s="48">
        <f>F42-15000</f>
        <v>386434.42120649992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9"/>
  <sheetViews>
    <sheetView topLeftCell="A4" workbookViewId="0">
      <selection activeCell="C31" sqref="C3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108</v>
      </c>
      <c r="B2" s="7">
        <v>11.8</v>
      </c>
      <c r="C2" s="8">
        <v>13905</v>
      </c>
      <c r="D2" s="8"/>
      <c r="E2" s="9">
        <f t="shared" ref="E2:E29" si="0">C2*D2</f>
        <v>0</v>
      </c>
      <c r="F2" s="10"/>
      <c r="G2" s="11"/>
      <c r="H2" s="4"/>
    </row>
    <row r="3" spans="1:8" x14ac:dyDescent="0.15">
      <c r="A3" s="12" t="s">
        <v>109</v>
      </c>
      <c r="B3" s="13">
        <v>11.8</v>
      </c>
      <c r="C3" s="14">
        <v>13870</v>
      </c>
      <c r="D3" s="14"/>
      <c r="E3" s="15">
        <f t="shared" si="0"/>
        <v>0</v>
      </c>
      <c r="F3" s="16"/>
      <c r="G3" s="17"/>
      <c r="H3" s="4"/>
    </row>
    <row r="4" spans="1:8" x14ac:dyDescent="0.15">
      <c r="A4" s="12" t="s">
        <v>110</v>
      </c>
      <c r="B4" s="13">
        <v>11.8</v>
      </c>
      <c r="C4" s="14">
        <v>13570</v>
      </c>
      <c r="D4" s="14">
        <v>105.64</v>
      </c>
      <c r="E4" s="15">
        <f t="shared" si="0"/>
        <v>1433534.8</v>
      </c>
      <c r="F4" s="16"/>
      <c r="G4" s="17"/>
      <c r="H4" s="4"/>
    </row>
    <row r="5" spans="1:8" x14ac:dyDescent="0.15">
      <c r="A5" s="12" t="s">
        <v>111</v>
      </c>
      <c r="B5" s="13">
        <v>11.8</v>
      </c>
      <c r="C5" s="14">
        <v>13480</v>
      </c>
      <c r="D5" s="14">
        <v>105.41</v>
      </c>
      <c r="E5" s="15">
        <f t="shared" si="0"/>
        <v>1420926.8</v>
      </c>
      <c r="F5" s="16"/>
      <c r="G5" s="17"/>
      <c r="H5" s="4"/>
    </row>
    <row r="6" spans="1:8" x14ac:dyDescent="0.15">
      <c r="A6" s="12" t="s">
        <v>112</v>
      </c>
      <c r="B6" s="13">
        <v>11.8</v>
      </c>
      <c r="C6" s="14">
        <v>13445</v>
      </c>
      <c r="D6" s="14">
        <v>105.78</v>
      </c>
      <c r="E6" s="15">
        <f t="shared" si="0"/>
        <v>1422212.1</v>
      </c>
      <c r="F6" s="16"/>
      <c r="G6" s="17"/>
      <c r="H6" s="4"/>
    </row>
    <row r="7" spans="1:8" x14ac:dyDescent="0.15">
      <c r="A7" s="12" t="s">
        <v>113</v>
      </c>
      <c r="B7" s="13">
        <v>11.8</v>
      </c>
      <c r="C7" s="14">
        <v>13365</v>
      </c>
      <c r="D7" s="14">
        <v>105.86</v>
      </c>
      <c r="E7" s="15">
        <f t="shared" si="0"/>
        <v>1414818.9</v>
      </c>
      <c r="F7" s="16"/>
      <c r="G7" s="17"/>
      <c r="H7" s="4"/>
    </row>
    <row r="8" spans="1:8" x14ac:dyDescent="0.15">
      <c r="A8" s="12" t="s">
        <v>114</v>
      </c>
      <c r="B8" s="13">
        <v>11.8</v>
      </c>
      <c r="C8" s="18">
        <v>13680</v>
      </c>
      <c r="D8" s="19">
        <v>105.95</v>
      </c>
      <c r="E8" s="20">
        <f t="shared" si="0"/>
        <v>1449396</v>
      </c>
      <c r="F8" s="21"/>
      <c r="G8" s="17"/>
      <c r="H8" s="4"/>
    </row>
    <row r="9" spans="1:8" x14ac:dyDescent="0.15">
      <c r="A9" s="12" t="s">
        <v>115</v>
      </c>
      <c r="B9" s="13">
        <v>11.8</v>
      </c>
      <c r="C9" s="18">
        <v>13980</v>
      </c>
      <c r="D9" s="19"/>
      <c r="E9" s="20">
        <f t="shared" si="0"/>
        <v>0</v>
      </c>
      <c r="F9" s="22"/>
      <c r="G9" s="23"/>
      <c r="H9" s="4"/>
    </row>
    <row r="10" spans="1:8" x14ac:dyDescent="0.15">
      <c r="A10" s="12" t="s">
        <v>116</v>
      </c>
      <c r="B10" s="13">
        <v>11.8</v>
      </c>
      <c r="C10" s="14">
        <v>14285</v>
      </c>
      <c r="D10" s="14">
        <v>104.32</v>
      </c>
      <c r="E10" s="15">
        <f t="shared" si="0"/>
        <v>1490211.2</v>
      </c>
      <c r="F10" s="16"/>
      <c r="G10" s="17"/>
      <c r="H10" s="4"/>
    </row>
    <row r="11" spans="1:8" x14ac:dyDescent="0.15">
      <c r="A11" s="12" t="s">
        <v>117</v>
      </c>
      <c r="B11" s="13">
        <v>12.2</v>
      </c>
      <c r="C11" s="14">
        <v>14245</v>
      </c>
      <c r="D11" s="14">
        <v>105.16</v>
      </c>
      <c r="E11" s="15">
        <f t="shared" si="0"/>
        <v>1498004.2</v>
      </c>
      <c r="F11" s="16"/>
      <c r="G11" s="17"/>
      <c r="H11" s="4"/>
    </row>
    <row r="12" spans="1:8" x14ac:dyDescent="0.15">
      <c r="A12" s="12" t="s">
        <v>118</v>
      </c>
      <c r="B12" s="13">
        <v>12.2</v>
      </c>
      <c r="C12" s="14">
        <v>14495</v>
      </c>
      <c r="D12" s="14">
        <v>105.87</v>
      </c>
      <c r="E12" s="15">
        <f t="shared" si="0"/>
        <v>1534585.6500000001</v>
      </c>
      <c r="F12" s="16"/>
      <c r="G12" s="17"/>
      <c r="H12" s="4"/>
    </row>
    <row r="13" spans="1:8" x14ac:dyDescent="0.15">
      <c r="A13" s="12" t="s">
        <v>119</v>
      </c>
      <c r="B13" s="13">
        <v>12.5</v>
      </c>
      <c r="C13" s="14">
        <v>14595</v>
      </c>
      <c r="D13" s="14">
        <v>105.4</v>
      </c>
      <c r="E13" s="15">
        <f t="shared" si="0"/>
        <v>1538313</v>
      </c>
      <c r="F13" s="16"/>
      <c r="G13" s="17"/>
      <c r="H13" s="4"/>
    </row>
    <row r="14" spans="1:8" x14ac:dyDescent="0.15">
      <c r="A14" s="12" t="s">
        <v>120</v>
      </c>
      <c r="B14" s="13">
        <v>12.5</v>
      </c>
      <c r="C14" s="14">
        <v>14435</v>
      </c>
      <c r="D14" s="14">
        <v>105.04</v>
      </c>
      <c r="E14" s="15">
        <f t="shared" si="0"/>
        <v>1516252.4000000001</v>
      </c>
      <c r="F14" s="16"/>
      <c r="G14" s="17"/>
      <c r="H14" s="4"/>
    </row>
    <row r="15" spans="1:8" x14ac:dyDescent="0.15">
      <c r="A15" s="12" t="s">
        <v>122</v>
      </c>
      <c r="B15" s="13">
        <v>12.5</v>
      </c>
      <c r="C15" s="14">
        <v>14565</v>
      </c>
      <c r="D15" s="14">
        <v>105.46</v>
      </c>
      <c r="E15" s="15">
        <f t="shared" si="0"/>
        <v>1536024.9</v>
      </c>
      <c r="F15" s="16"/>
      <c r="G15" s="17"/>
      <c r="H15" s="4"/>
    </row>
    <row r="16" spans="1:8" x14ac:dyDescent="0.15">
      <c r="A16" s="12" t="s">
        <v>123</v>
      </c>
      <c r="B16" s="13">
        <v>12.6</v>
      </c>
      <c r="C16" s="14">
        <v>14645</v>
      </c>
      <c r="D16" s="14">
        <v>105.26</v>
      </c>
      <c r="E16" s="15">
        <f t="shared" si="0"/>
        <v>1541532.7000000002</v>
      </c>
      <c r="F16" s="16"/>
      <c r="G16" s="17"/>
      <c r="H16" s="4"/>
    </row>
    <row r="17" spans="1:9" x14ac:dyDescent="0.15">
      <c r="A17" s="12" t="s">
        <v>124</v>
      </c>
      <c r="B17" s="13">
        <v>12.6</v>
      </c>
      <c r="C17" s="14">
        <v>14635</v>
      </c>
      <c r="D17" s="14">
        <v>105.72</v>
      </c>
      <c r="E17" s="15">
        <f t="shared" si="0"/>
        <v>1547212.2</v>
      </c>
      <c r="F17" s="16"/>
      <c r="G17" s="17"/>
      <c r="H17" s="24"/>
    </row>
    <row r="18" spans="1:9" x14ac:dyDescent="0.15">
      <c r="A18" s="12" t="s">
        <v>125</v>
      </c>
      <c r="B18" s="13">
        <v>12.7</v>
      </c>
      <c r="C18" s="14">
        <v>14555</v>
      </c>
      <c r="D18" s="14">
        <v>104.5</v>
      </c>
      <c r="E18" s="15">
        <f t="shared" si="0"/>
        <v>1520997.5</v>
      </c>
      <c r="F18" s="16"/>
      <c r="G18" s="17"/>
      <c r="H18" s="4"/>
    </row>
    <row r="19" spans="1:9" x14ac:dyDescent="0.15">
      <c r="A19" s="12" t="s">
        <v>126</v>
      </c>
      <c r="B19" s="13">
        <v>12.7</v>
      </c>
      <c r="C19" s="14">
        <v>14260</v>
      </c>
      <c r="D19" s="14">
        <v>103.32</v>
      </c>
      <c r="E19" s="15">
        <f t="shared" si="0"/>
        <v>1473343.2</v>
      </c>
      <c r="F19" s="16"/>
      <c r="G19" s="17"/>
      <c r="H19" s="4"/>
    </row>
    <row r="20" spans="1:9" x14ac:dyDescent="0.15">
      <c r="A20" s="12" t="s">
        <v>127</v>
      </c>
      <c r="B20" s="13">
        <v>12.7</v>
      </c>
      <c r="C20" s="14">
        <v>14080</v>
      </c>
      <c r="D20" s="14">
        <v>103.71</v>
      </c>
      <c r="E20" s="15">
        <f t="shared" si="0"/>
        <v>1460236.7999999998</v>
      </c>
      <c r="F20" s="21"/>
      <c r="G20" s="17"/>
      <c r="H20" s="4"/>
    </row>
    <row r="21" spans="1:9" x14ac:dyDescent="0.15">
      <c r="A21" s="12" t="s">
        <v>128</v>
      </c>
      <c r="B21" s="25">
        <v>13</v>
      </c>
      <c r="C21" s="14">
        <v>14095</v>
      </c>
      <c r="D21" s="25">
        <v>104.1</v>
      </c>
      <c r="E21" s="26">
        <f t="shared" si="0"/>
        <v>1467289.5</v>
      </c>
      <c r="F21" s="27"/>
      <c r="G21" s="28"/>
      <c r="H21" s="4"/>
    </row>
    <row r="22" spans="1:9" x14ac:dyDescent="0.15">
      <c r="A22" s="12" t="s">
        <v>129</v>
      </c>
      <c r="B22" s="25">
        <v>13</v>
      </c>
      <c r="C22" s="14">
        <v>13860</v>
      </c>
      <c r="D22" s="19">
        <v>103.2</v>
      </c>
      <c r="E22" s="24">
        <f t="shared" si="0"/>
        <v>1430352</v>
      </c>
      <c r="F22" s="16"/>
      <c r="G22" s="17"/>
      <c r="H22" s="4"/>
    </row>
    <row r="23" spans="1:9" x14ac:dyDescent="0.15">
      <c r="A23" s="12" t="s">
        <v>130</v>
      </c>
      <c r="B23" s="25">
        <v>13</v>
      </c>
      <c r="C23" s="14">
        <v>13700</v>
      </c>
      <c r="D23" s="14">
        <v>103.86</v>
      </c>
      <c r="E23" s="15">
        <f t="shared" si="0"/>
        <v>1422882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12.290909090909089</v>
      </c>
      <c r="C29" s="8">
        <f>ROUND(ROUNDDOWN(SUM(C2:C28)/COUNTA(C2:C28),3),2)</f>
        <v>14079.32</v>
      </c>
      <c r="D29" s="8">
        <f>ROUND(ROUNDDOWN(SUM(D2:D28)/COUNTA(D2:D28),3),2)</f>
        <v>104.92</v>
      </c>
      <c r="E29" s="9">
        <f t="shared" si="0"/>
        <v>1477202.2544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84</v>
      </c>
      <c r="C31" s="36">
        <v>13729.047619047618</v>
      </c>
      <c r="D31" s="36">
        <v>101.02</v>
      </c>
      <c r="E31" s="37">
        <f>C31*D31</f>
        <v>1386908.3904761903</v>
      </c>
      <c r="F31" s="38" t="s">
        <v>30</v>
      </c>
      <c r="G31" s="39"/>
    </row>
    <row r="32" spans="1:9" x14ac:dyDescent="0.15">
      <c r="A32"/>
      <c r="B32" s="35" t="s">
        <v>107</v>
      </c>
      <c r="C32" s="36">
        <v>13914.5</v>
      </c>
      <c r="D32" s="36">
        <v>104.48</v>
      </c>
      <c r="E32" s="40">
        <f>C32*D32</f>
        <v>1453786.96</v>
      </c>
      <c r="F32" s="41">
        <f>E32-E31</f>
        <v>66878.569523809711</v>
      </c>
      <c r="G32" s="39"/>
    </row>
    <row r="33" spans="1:9" x14ac:dyDescent="0.15">
      <c r="A33"/>
      <c r="B33" s="35" t="s">
        <v>121</v>
      </c>
      <c r="C33" s="42">
        <f>SUM(C2:C28)/COUNTA(C2:C28)</f>
        <v>14079.318181818182</v>
      </c>
      <c r="D33" s="43">
        <f>D29</f>
        <v>104.92</v>
      </c>
      <c r="E33" s="37">
        <f>C33*D33</f>
        <v>1477202.0636363637</v>
      </c>
      <c r="F33" s="44">
        <f>E33-E32</f>
        <v>23415.103636363754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14079.318181818182</v>
      </c>
      <c r="D39" s="8">
        <f>SUM(D2:D28)/COUNTA(D2:D28)</f>
        <v>104.92421052631579</v>
      </c>
      <c r="E39" s="48">
        <f>C39*D39</f>
        <v>1477261.3449760766</v>
      </c>
      <c r="F39" s="48">
        <f>E39*0.9*0.36</f>
        <v>478632.67577224883</v>
      </c>
      <c r="G39" s="48">
        <f>F39-25000</f>
        <v>453632.67577224883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408269.40819502395</v>
      </c>
      <c r="G42" s="48">
        <f>F42-15000</f>
        <v>393269.40819502395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9"/>
  <sheetViews>
    <sheetView workbookViewId="0">
      <selection activeCell="C32" sqref="C32:D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132</v>
      </c>
      <c r="B2" s="7">
        <v>13</v>
      </c>
      <c r="C2" s="8">
        <v>13830</v>
      </c>
      <c r="D2" s="8">
        <v>103.24</v>
      </c>
      <c r="E2" s="9">
        <f t="shared" ref="E2:E29" si="0">C2*D2</f>
        <v>1427809.2</v>
      </c>
      <c r="F2" s="10"/>
      <c r="G2" s="11"/>
      <c r="H2" s="4"/>
    </row>
    <row r="3" spans="1:8" x14ac:dyDescent="0.15">
      <c r="A3" s="12" t="s">
        <v>133</v>
      </c>
      <c r="B3" s="13">
        <v>13</v>
      </c>
      <c r="C3" s="14">
        <v>13860</v>
      </c>
      <c r="D3" s="14">
        <v>102.23</v>
      </c>
      <c r="E3" s="15">
        <f t="shared" si="0"/>
        <v>1416907.8</v>
      </c>
      <c r="F3" s="16"/>
      <c r="G3" s="17"/>
      <c r="H3" s="4"/>
    </row>
    <row r="4" spans="1:8" x14ac:dyDescent="0.15">
      <c r="A4" s="12" t="s">
        <v>134</v>
      </c>
      <c r="B4" s="13">
        <v>13.2</v>
      </c>
      <c r="C4" s="14">
        <v>13840</v>
      </c>
      <c r="D4" s="14">
        <v>102.58</v>
      </c>
      <c r="E4" s="15">
        <f t="shared" si="0"/>
        <v>1419707.2</v>
      </c>
      <c r="F4" s="16"/>
      <c r="G4" s="17"/>
      <c r="H4" s="4"/>
    </row>
    <row r="5" spans="1:8" x14ac:dyDescent="0.15">
      <c r="A5" s="12" t="s">
        <v>135</v>
      </c>
      <c r="B5" s="13">
        <v>13.2</v>
      </c>
      <c r="C5" s="14">
        <v>13820</v>
      </c>
      <c r="D5" s="14">
        <v>102.59</v>
      </c>
      <c r="E5" s="15">
        <f t="shared" si="0"/>
        <v>1417793.8</v>
      </c>
      <c r="F5" s="16"/>
      <c r="G5" s="17"/>
      <c r="H5" s="4"/>
    </row>
    <row r="6" spans="1:8" x14ac:dyDescent="0.15">
      <c r="A6" s="12" t="s">
        <v>136</v>
      </c>
      <c r="B6" s="13">
        <v>13.35</v>
      </c>
      <c r="C6" s="14">
        <v>14105</v>
      </c>
      <c r="D6" s="14">
        <v>103.04</v>
      </c>
      <c r="E6" s="15">
        <f t="shared" si="0"/>
        <v>1453379.2000000002</v>
      </c>
      <c r="F6" s="16"/>
      <c r="G6" s="17"/>
      <c r="H6" s="4"/>
    </row>
    <row r="7" spans="1:8" x14ac:dyDescent="0.15">
      <c r="A7" s="12" t="s">
        <v>137</v>
      </c>
      <c r="B7" s="13">
        <v>13.35</v>
      </c>
      <c r="C7" s="14">
        <v>14265</v>
      </c>
      <c r="D7" s="14">
        <v>103.48</v>
      </c>
      <c r="E7" s="15">
        <f t="shared" si="0"/>
        <v>1476142.2</v>
      </c>
      <c r="F7" s="16"/>
      <c r="G7" s="17"/>
      <c r="H7" s="4"/>
    </row>
    <row r="8" spans="1:8" x14ac:dyDescent="0.15">
      <c r="A8" s="12" t="s">
        <v>138</v>
      </c>
      <c r="B8" s="13">
        <v>13.35</v>
      </c>
      <c r="C8" s="18">
        <v>14120</v>
      </c>
      <c r="D8" s="19"/>
      <c r="E8" s="20">
        <f t="shared" si="0"/>
        <v>0</v>
      </c>
      <c r="F8" s="21"/>
      <c r="G8" s="17"/>
      <c r="H8" s="4"/>
    </row>
    <row r="9" spans="1:8" x14ac:dyDescent="0.15">
      <c r="A9" s="12" t="s">
        <v>139</v>
      </c>
      <c r="B9" s="13">
        <v>13.55</v>
      </c>
      <c r="C9" s="18">
        <v>14270</v>
      </c>
      <c r="D9" s="19">
        <v>103.47</v>
      </c>
      <c r="E9" s="20">
        <f t="shared" si="0"/>
        <v>1476516.9</v>
      </c>
      <c r="F9" s="22"/>
      <c r="G9" s="23"/>
      <c r="H9" s="4"/>
    </row>
    <row r="10" spans="1:8" x14ac:dyDescent="0.15">
      <c r="A10" s="12" t="s">
        <v>140</v>
      </c>
      <c r="B10" s="13">
        <v>13.55</v>
      </c>
      <c r="C10" s="14">
        <v>14235</v>
      </c>
      <c r="D10" s="14">
        <v>103.47</v>
      </c>
      <c r="E10" s="15">
        <f t="shared" si="0"/>
        <v>1472895.45</v>
      </c>
      <c r="F10" s="16"/>
      <c r="G10" s="17"/>
      <c r="H10" s="4"/>
    </row>
    <row r="11" spans="1:8" x14ac:dyDescent="0.15">
      <c r="A11" s="12" t="s">
        <v>141</v>
      </c>
      <c r="B11" s="13">
        <v>13.75</v>
      </c>
      <c r="C11" s="14">
        <v>14235</v>
      </c>
      <c r="D11" s="14">
        <v>103.28</v>
      </c>
      <c r="E11" s="15">
        <f t="shared" si="0"/>
        <v>1470190.8</v>
      </c>
      <c r="F11" s="16"/>
      <c r="G11" s="17"/>
      <c r="H11" s="4"/>
    </row>
    <row r="12" spans="1:8" x14ac:dyDescent="0.15">
      <c r="A12" s="12" t="s">
        <v>142</v>
      </c>
      <c r="B12" s="13">
        <v>13.75</v>
      </c>
      <c r="C12" s="14">
        <v>14340</v>
      </c>
      <c r="D12" s="14">
        <v>102.45</v>
      </c>
      <c r="E12" s="15">
        <f t="shared" si="0"/>
        <v>1469133</v>
      </c>
      <c r="F12" s="16"/>
      <c r="G12" s="17"/>
      <c r="H12" s="4"/>
    </row>
    <row r="13" spans="1:8" x14ac:dyDescent="0.15">
      <c r="A13" s="12" t="s">
        <v>143</v>
      </c>
      <c r="B13" s="13">
        <v>13.75</v>
      </c>
      <c r="C13" s="14">
        <v>14405</v>
      </c>
      <c r="D13" s="14">
        <v>103.18</v>
      </c>
      <c r="E13" s="15">
        <f t="shared" si="0"/>
        <v>1486307.9000000001</v>
      </c>
      <c r="F13" s="16"/>
      <c r="G13" s="17"/>
      <c r="H13" s="4"/>
    </row>
    <row r="14" spans="1:8" x14ac:dyDescent="0.15">
      <c r="A14" s="12" t="s">
        <v>144</v>
      </c>
      <c r="B14" s="13">
        <v>13.9</v>
      </c>
      <c r="C14" s="14">
        <v>14475</v>
      </c>
      <c r="D14" s="14">
        <v>103.31</v>
      </c>
      <c r="E14" s="15">
        <f t="shared" si="0"/>
        <v>1495412.25</v>
      </c>
      <c r="F14" s="16"/>
      <c r="G14" s="17"/>
      <c r="H14" s="4"/>
    </row>
    <row r="15" spans="1:8" x14ac:dyDescent="0.15">
      <c r="A15" s="12" t="s">
        <v>145</v>
      </c>
      <c r="B15" s="13">
        <v>13.9</v>
      </c>
      <c r="C15" s="14">
        <v>14265</v>
      </c>
      <c r="D15" s="14">
        <v>103.27</v>
      </c>
      <c r="E15" s="15">
        <f t="shared" si="0"/>
        <v>1473146.55</v>
      </c>
      <c r="F15" s="16"/>
      <c r="G15" s="17"/>
      <c r="H15" s="4"/>
    </row>
    <row r="16" spans="1:8" x14ac:dyDescent="0.15">
      <c r="A16" s="12" t="s">
        <v>146</v>
      </c>
      <c r="B16" s="13">
        <v>14</v>
      </c>
      <c r="C16" s="14">
        <v>14410</v>
      </c>
      <c r="D16" s="14">
        <v>103.49</v>
      </c>
      <c r="E16" s="15">
        <f t="shared" si="0"/>
        <v>1491290.9</v>
      </c>
      <c r="F16" s="16"/>
      <c r="G16" s="17"/>
      <c r="H16" s="4"/>
    </row>
    <row r="17" spans="1:9" x14ac:dyDescent="0.15">
      <c r="A17" s="12" t="s">
        <v>147</v>
      </c>
      <c r="B17" s="13">
        <v>14</v>
      </c>
      <c r="C17" s="14">
        <v>14160</v>
      </c>
      <c r="D17" s="14">
        <v>103.59</v>
      </c>
      <c r="E17" s="15">
        <f t="shared" si="0"/>
        <v>1466834.4000000001</v>
      </c>
      <c r="F17" s="16"/>
      <c r="G17" s="17"/>
      <c r="H17" s="24"/>
    </row>
    <row r="18" spans="1:9" x14ac:dyDescent="0.15">
      <c r="A18" s="12" t="s">
        <v>148</v>
      </c>
      <c r="B18" s="13">
        <v>14</v>
      </c>
      <c r="C18" s="14">
        <v>14235</v>
      </c>
      <c r="D18" s="14">
        <v>103.55</v>
      </c>
      <c r="E18" s="15">
        <f t="shared" si="0"/>
        <v>1474034.25</v>
      </c>
      <c r="F18" s="16"/>
      <c r="G18" s="17"/>
      <c r="H18" s="4"/>
    </row>
    <row r="19" spans="1:9" x14ac:dyDescent="0.15">
      <c r="A19" s="12" t="s">
        <v>149</v>
      </c>
      <c r="B19" s="13">
        <v>14</v>
      </c>
      <c r="C19" s="14">
        <v>14285</v>
      </c>
      <c r="D19" s="14">
        <v>103.18</v>
      </c>
      <c r="E19" s="15">
        <f t="shared" si="0"/>
        <v>1473926.3</v>
      </c>
      <c r="F19" s="16"/>
      <c r="G19" s="17"/>
      <c r="H19" s="4"/>
    </row>
    <row r="20" spans="1:9" x14ac:dyDescent="0.15">
      <c r="A20" s="12" t="s">
        <v>150</v>
      </c>
      <c r="B20" s="13">
        <v>14</v>
      </c>
      <c r="C20" s="14">
        <v>14185</v>
      </c>
      <c r="D20" s="14">
        <v>103.39</v>
      </c>
      <c r="E20" s="15">
        <f t="shared" si="0"/>
        <v>1466587.15</v>
      </c>
      <c r="F20" s="21"/>
      <c r="G20" s="17"/>
      <c r="H20" s="4"/>
    </row>
    <row r="21" spans="1:9" x14ac:dyDescent="0.15">
      <c r="A21" s="12" t="s">
        <v>151</v>
      </c>
      <c r="B21" s="25">
        <v>14.1</v>
      </c>
      <c r="C21" s="14">
        <v>14550</v>
      </c>
      <c r="D21" s="25">
        <v>102.94</v>
      </c>
      <c r="E21" s="26">
        <f t="shared" si="0"/>
        <v>1497777</v>
      </c>
      <c r="F21" s="27"/>
      <c r="G21" s="28"/>
      <c r="H21" s="4"/>
    </row>
    <row r="22" spans="1:9" x14ac:dyDescent="0.15">
      <c r="A22" s="12"/>
      <c r="B22" s="25"/>
      <c r="C22" s="14"/>
      <c r="D22" s="19"/>
      <c r="E22" s="24">
        <f t="shared" si="0"/>
        <v>0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13.635000000000002</v>
      </c>
      <c r="C29" s="8">
        <f>ROUND(ROUNDDOWN(SUM(C2:C28)/COUNTA(C2:C28),3),2)</f>
        <v>14194.5</v>
      </c>
      <c r="D29" s="8">
        <f>ROUND(ROUNDDOWN(SUM(D2:D28)/COUNTA(D2:D28),3),2)</f>
        <v>103.14</v>
      </c>
      <c r="E29" s="9">
        <f t="shared" si="0"/>
        <v>1464020.73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107</v>
      </c>
      <c r="C31" s="36">
        <v>13914.5</v>
      </c>
      <c r="D31" s="36">
        <v>104.48</v>
      </c>
      <c r="E31" s="37">
        <f>C31*D31</f>
        <v>1453786.96</v>
      </c>
      <c r="F31" s="38" t="s">
        <v>30</v>
      </c>
      <c r="G31" s="39"/>
    </row>
    <row r="32" spans="1:9" x14ac:dyDescent="0.15">
      <c r="A32"/>
      <c r="B32" s="35" t="s">
        <v>121</v>
      </c>
      <c r="C32" s="36">
        <v>14079.318181818182</v>
      </c>
      <c r="D32" s="36">
        <v>104.92</v>
      </c>
      <c r="E32" s="40">
        <f>C32*D32</f>
        <v>1477202.0636363637</v>
      </c>
      <c r="F32" s="41">
        <f>E32-E31</f>
        <v>23415.103636363754</v>
      </c>
      <c r="G32" s="39"/>
    </row>
    <row r="33" spans="1:9" x14ac:dyDescent="0.15">
      <c r="A33"/>
      <c r="B33" s="35" t="s">
        <v>131</v>
      </c>
      <c r="C33" s="42">
        <f>SUM(C2:C28)/COUNTA(C2:C28)</f>
        <v>14194.5</v>
      </c>
      <c r="D33" s="43">
        <f>D29</f>
        <v>103.14</v>
      </c>
      <c r="E33" s="37">
        <f>C33*D33</f>
        <v>1464020.73</v>
      </c>
      <c r="F33" s="44">
        <f>E33-E32</f>
        <v>-13181.333636363735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14194.5</v>
      </c>
      <c r="D39" s="8">
        <f>SUM(D2:D28)/COUNTA(D2:D28)</f>
        <v>103.14368421052632</v>
      </c>
      <c r="E39" s="48">
        <f>C39*D39</f>
        <v>1464073.0255263159</v>
      </c>
      <c r="F39" s="48">
        <f>E39*0.9*0.36</f>
        <v>474359.66027052631</v>
      </c>
      <c r="G39" s="48">
        <f>F39-25000</f>
        <v>449359.66027052631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404423.6942434737</v>
      </c>
      <c r="G42" s="48">
        <f>F42-15000</f>
        <v>389423.6942434737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9"/>
  <sheetViews>
    <sheetView workbookViewId="0">
      <selection activeCell="C29" sqref="C2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153</v>
      </c>
      <c r="B2" s="7">
        <v>14.1</v>
      </c>
      <c r="C2" s="8">
        <v>14510</v>
      </c>
      <c r="D2" s="8">
        <v>102.32</v>
      </c>
      <c r="E2" s="9">
        <f t="shared" ref="E2:E29" si="0">C2*D2</f>
        <v>1484663.2</v>
      </c>
      <c r="F2" s="10"/>
      <c r="G2" s="11"/>
      <c r="H2" s="4"/>
    </row>
    <row r="3" spans="1:8" x14ac:dyDescent="0.15">
      <c r="A3" s="12" t="s">
        <v>154</v>
      </c>
      <c r="B3" s="13">
        <v>14.1</v>
      </c>
      <c r="C3" s="14">
        <v>14830</v>
      </c>
      <c r="D3" s="14">
        <v>102.54</v>
      </c>
      <c r="E3" s="15">
        <f t="shared" si="0"/>
        <v>1520668.2000000002</v>
      </c>
      <c r="F3" s="16"/>
      <c r="G3" s="17"/>
      <c r="H3" s="4"/>
    </row>
    <row r="4" spans="1:8" x14ac:dyDescent="0.15">
      <c r="A4" s="12" t="s">
        <v>155</v>
      </c>
      <c r="B4" s="13">
        <v>14.1</v>
      </c>
      <c r="C4" s="14">
        <v>15305</v>
      </c>
      <c r="D4" s="14">
        <v>103.24</v>
      </c>
      <c r="E4" s="15">
        <f t="shared" si="0"/>
        <v>1580088.2</v>
      </c>
      <c r="F4" s="16"/>
      <c r="G4" s="17"/>
      <c r="H4" s="4"/>
    </row>
    <row r="5" spans="1:8" x14ac:dyDescent="0.15">
      <c r="A5" s="12" t="s">
        <v>156</v>
      </c>
      <c r="B5" s="13">
        <v>14.1</v>
      </c>
      <c r="C5" s="14">
        <v>15455</v>
      </c>
      <c r="D5" s="14">
        <v>103.4</v>
      </c>
      <c r="E5" s="15">
        <f t="shared" si="0"/>
        <v>1598047</v>
      </c>
      <c r="F5" s="16"/>
      <c r="G5" s="17"/>
      <c r="H5" s="4"/>
    </row>
    <row r="6" spans="1:8" x14ac:dyDescent="0.15">
      <c r="A6" s="12" t="s">
        <v>157</v>
      </c>
      <c r="B6" s="13">
        <v>14.1</v>
      </c>
      <c r="C6" s="14">
        <v>15330</v>
      </c>
      <c r="D6" s="14">
        <v>104.09</v>
      </c>
      <c r="E6" s="15">
        <f t="shared" si="0"/>
        <v>1595699.7</v>
      </c>
      <c r="F6" s="16"/>
      <c r="G6" s="17"/>
      <c r="H6" s="4"/>
    </row>
    <row r="7" spans="1:8" x14ac:dyDescent="0.15">
      <c r="A7" s="12" t="s">
        <v>158</v>
      </c>
      <c r="B7" s="13">
        <v>14.1</v>
      </c>
      <c r="C7" s="14">
        <v>15135</v>
      </c>
      <c r="D7" s="14">
        <v>104.23</v>
      </c>
      <c r="E7" s="15">
        <f t="shared" si="0"/>
        <v>1577521.05</v>
      </c>
      <c r="F7" s="16"/>
      <c r="G7" s="17"/>
      <c r="H7" s="4"/>
    </row>
    <row r="8" spans="1:8" x14ac:dyDescent="0.15">
      <c r="A8" s="12" t="s">
        <v>159</v>
      </c>
      <c r="B8" s="13">
        <v>14.1</v>
      </c>
      <c r="C8" s="18">
        <v>15635</v>
      </c>
      <c r="D8" s="19">
        <v>104.28</v>
      </c>
      <c r="E8" s="20">
        <f t="shared" si="0"/>
        <v>1630417.8</v>
      </c>
      <c r="F8" s="21"/>
      <c r="G8" s="17"/>
      <c r="H8" s="4"/>
    </row>
    <row r="9" spans="1:8" x14ac:dyDescent="0.15">
      <c r="A9" s="12" t="s">
        <v>160</v>
      </c>
      <c r="B9" s="13">
        <v>14.2</v>
      </c>
      <c r="C9" s="18">
        <v>15670</v>
      </c>
      <c r="D9" s="19">
        <v>103.93</v>
      </c>
      <c r="E9" s="20">
        <f t="shared" si="0"/>
        <v>1628583.1</v>
      </c>
      <c r="F9" s="22"/>
      <c r="G9" s="23"/>
      <c r="H9" s="4"/>
    </row>
    <row r="10" spans="1:8" x14ac:dyDescent="0.15">
      <c r="A10" s="12" t="s">
        <v>161</v>
      </c>
      <c r="B10" s="13">
        <v>14.2</v>
      </c>
      <c r="C10" s="14">
        <v>15730</v>
      </c>
      <c r="D10" s="14">
        <v>103.81</v>
      </c>
      <c r="E10" s="15">
        <f t="shared" si="0"/>
        <v>1632931.3</v>
      </c>
      <c r="F10" s="16"/>
      <c r="G10" s="17"/>
      <c r="H10" s="4"/>
    </row>
    <row r="11" spans="1:8" x14ac:dyDescent="0.15">
      <c r="A11" s="12" t="s">
        <v>162</v>
      </c>
      <c r="B11" s="13">
        <v>14.2</v>
      </c>
      <c r="C11" s="14">
        <v>15805</v>
      </c>
      <c r="D11" s="14">
        <v>102.82</v>
      </c>
      <c r="E11" s="15">
        <f t="shared" si="0"/>
        <v>1625070.0999999999</v>
      </c>
      <c r="F11" s="16"/>
      <c r="G11" s="17"/>
      <c r="H11" s="4"/>
    </row>
    <row r="12" spans="1:8" x14ac:dyDescent="0.15">
      <c r="A12" s="12" t="s">
        <v>163</v>
      </c>
      <c r="B12" s="13">
        <v>14.2</v>
      </c>
      <c r="C12" s="14">
        <v>15865</v>
      </c>
      <c r="D12" s="14">
        <v>102.42</v>
      </c>
      <c r="E12" s="15">
        <f t="shared" si="0"/>
        <v>1624893.3</v>
      </c>
      <c r="F12" s="16"/>
      <c r="G12" s="17"/>
      <c r="H12" s="4"/>
    </row>
    <row r="13" spans="1:8" x14ac:dyDescent="0.15">
      <c r="A13" s="12" t="s">
        <v>164</v>
      </c>
      <c r="B13" s="13">
        <v>14.2</v>
      </c>
      <c r="C13" s="14">
        <v>16075</v>
      </c>
      <c r="D13" s="14">
        <v>102.82</v>
      </c>
      <c r="E13" s="15">
        <f t="shared" si="0"/>
        <v>1652831.5</v>
      </c>
      <c r="F13" s="16"/>
      <c r="G13" s="17"/>
      <c r="H13" s="4"/>
    </row>
    <row r="14" spans="1:8" x14ac:dyDescent="0.15">
      <c r="A14" s="12" t="s">
        <v>165</v>
      </c>
      <c r="B14" s="13">
        <v>14.2</v>
      </c>
      <c r="C14" s="14">
        <v>16115</v>
      </c>
      <c r="D14" s="14">
        <v>102.43</v>
      </c>
      <c r="E14" s="15">
        <f t="shared" si="0"/>
        <v>1650659.4500000002</v>
      </c>
      <c r="F14" s="16"/>
      <c r="G14" s="17"/>
      <c r="H14" s="4"/>
    </row>
    <row r="15" spans="1:8" x14ac:dyDescent="0.15">
      <c r="A15" s="12" t="s">
        <v>166</v>
      </c>
      <c r="B15" s="13">
        <v>14.2</v>
      </c>
      <c r="C15" s="14">
        <v>15910</v>
      </c>
      <c r="D15" s="14">
        <v>103.32</v>
      </c>
      <c r="E15" s="15">
        <f t="shared" si="0"/>
        <v>1643821.2</v>
      </c>
      <c r="F15" s="16"/>
      <c r="G15" s="17"/>
      <c r="H15" s="4"/>
    </row>
    <row r="16" spans="1:8" x14ac:dyDescent="0.15">
      <c r="A16" s="12" t="s">
        <v>167</v>
      </c>
      <c r="B16" s="13">
        <v>14.2</v>
      </c>
      <c r="C16" s="14">
        <v>15990</v>
      </c>
      <c r="D16" s="14"/>
      <c r="E16" s="15">
        <f t="shared" si="0"/>
        <v>0</v>
      </c>
      <c r="F16" s="16"/>
      <c r="G16" s="17"/>
      <c r="H16" s="4"/>
    </row>
    <row r="17" spans="1:9" x14ac:dyDescent="0.15">
      <c r="A17" s="12" t="s">
        <v>168</v>
      </c>
      <c r="B17" s="13">
        <v>14.2</v>
      </c>
      <c r="C17" s="14">
        <v>16135</v>
      </c>
      <c r="D17" s="14">
        <v>103.32</v>
      </c>
      <c r="E17" s="15">
        <f t="shared" si="0"/>
        <v>1667068.2</v>
      </c>
      <c r="F17" s="16"/>
      <c r="G17" s="17"/>
      <c r="H17" s="24"/>
    </row>
    <row r="18" spans="1:9" x14ac:dyDescent="0.15">
      <c r="A18" s="12" t="s">
        <v>169</v>
      </c>
      <c r="B18" s="13">
        <v>14.2</v>
      </c>
      <c r="C18" s="14">
        <v>16225</v>
      </c>
      <c r="D18" s="14">
        <v>103.21</v>
      </c>
      <c r="E18" s="15">
        <f t="shared" si="0"/>
        <v>1674582.25</v>
      </c>
      <c r="F18" s="16"/>
      <c r="G18" s="17"/>
      <c r="H18" s="4"/>
    </row>
    <row r="19" spans="1:9" x14ac:dyDescent="0.15">
      <c r="A19" s="12" t="s">
        <v>170</v>
      </c>
      <c r="B19" s="13">
        <v>14.1</v>
      </c>
      <c r="C19" s="14">
        <v>15960</v>
      </c>
      <c r="D19" s="14">
        <v>103.34</v>
      </c>
      <c r="E19" s="15">
        <f t="shared" si="0"/>
        <v>1649306.4000000001</v>
      </c>
      <c r="F19" s="16"/>
      <c r="G19" s="17"/>
      <c r="H19" s="4"/>
    </row>
    <row r="20" spans="1:9" x14ac:dyDescent="0.15">
      <c r="A20" s="12" t="s">
        <v>171</v>
      </c>
      <c r="B20" s="13">
        <v>14.1</v>
      </c>
      <c r="C20" s="14">
        <v>15670</v>
      </c>
      <c r="D20" s="14">
        <v>102.85</v>
      </c>
      <c r="E20" s="15">
        <f t="shared" si="0"/>
        <v>1611659.5</v>
      </c>
      <c r="F20" s="21"/>
      <c r="G20" s="17"/>
      <c r="H20" s="4"/>
    </row>
    <row r="21" spans="1:9" x14ac:dyDescent="0.15">
      <c r="A21" s="12" t="s">
        <v>173</v>
      </c>
      <c r="B21" s="25">
        <v>14.1</v>
      </c>
      <c r="C21" s="14">
        <v>15770</v>
      </c>
      <c r="D21" s="25">
        <v>103.06</v>
      </c>
      <c r="E21" s="26">
        <f t="shared" si="0"/>
        <v>1625256.2</v>
      </c>
      <c r="F21" s="27"/>
      <c r="G21" s="28"/>
      <c r="H21" s="4"/>
    </row>
    <row r="22" spans="1:9" x14ac:dyDescent="0.15">
      <c r="A22" s="12" t="s">
        <v>174</v>
      </c>
      <c r="B22" s="25">
        <v>14.1</v>
      </c>
      <c r="C22" s="14">
        <v>15735</v>
      </c>
      <c r="D22" s="19">
        <v>103.92</v>
      </c>
      <c r="E22" s="24">
        <f t="shared" si="0"/>
        <v>1635181.2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14.147619047619045</v>
      </c>
      <c r="C29" s="8">
        <f>ROUND(ROUNDDOWN(SUM(C2:C28)/COUNTA(C2:C28),3),2)</f>
        <v>15659.76</v>
      </c>
      <c r="D29" s="8">
        <f>ROUND(ROUNDDOWN(SUM(D2:D28)/COUNTA(D2:D28),3),2)</f>
        <v>103.27</v>
      </c>
      <c r="E29" s="9">
        <f t="shared" si="0"/>
        <v>1617183.4151999999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121</v>
      </c>
      <c r="C31" s="36">
        <v>14079.318181818182</v>
      </c>
      <c r="D31" s="36">
        <v>104.92</v>
      </c>
      <c r="E31" s="37">
        <f>C31*D31</f>
        <v>1477202.0636363637</v>
      </c>
      <c r="F31" s="38" t="s">
        <v>30</v>
      </c>
      <c r="G31" s="39"/>
    </row>
    <row r="32" spans="1:9" x14ac:dyDescent="0.15">
      <c r="A32"/>
      <c r="B32" s="35" t="s">
        <v>131</v>
      </c>
      <c r="C32" s="36">
        <v>14194.5</v>
      </c>
      <c r="D32" s="36">
        <v>103.14</v>
      </c>
      <c r="E32" s="40">
        <f>C32*D32</f>
        <v>1464020.73</v>
      </c>
      <c r="F32" s="41">
        <f>E32-E31</f>
        <v>-13181.333636363735</v>
      </c>
      <c r="G32" s="39"/>
    </row>
    <row r="33" spans="1:9" x14ac:dyDescent="0.15">
      <c r="A33"/>
      <c r="B33" s="35" t="s">
        <v>152</v>
      </c>
      <c r="C33" s="42">
        <f>SUM(C2:C28)/COUNTA(C2:C28)</f>
        <v>15659.761904761905</v>
      </c>
      <c r="D33" s="43">
        <f>D29</f>
        <v>103.27</v>
      </c>
      <c r="E33" s="37">
        <f>C33*D33</f>
        <v>1617183.6119047618</v>
      </c>
      <c r="F33" s="44">
        <f>E33-E32</f>
        <v>153162.88190476177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15659.761904761905</v>
      </c>
      <c r="D39" s="8">
        <f>SUM(D2:D28)/COUNTA(D2:D28)</f>
        <v>103.26749999999997</v>
      </c>
      <c r="E39" s="48">
        <f>C39*D39</f>
        <v>1617144.4624999994</v>
      </c>
      <c r="F39" s="48">
        <f>E39*0.9*0.36</f>
        <v>523954.80584999983</v>
      </c>
      <c r="G39" s="48">
        <f>F39-25000</f>
        <v>498954.80584999983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449059.32526499988</v>
      </c>
      <c r="G42" s="48">
        <f>F42-15000</f>
        <v>434059.32526499988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9"/>
  <sheetViews>
    <sheetView topLeftCell="A13" workbookViewId="0">
      <selection activeCell="C32" sqref="C32:D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175</v>
      </c>
      <c r="B2" s="7">
        <v>14.1</v>
      </c>
      <c r="C2" s="8">
        <v>15780</v>
      </c>
      <c r="D2" s="8">
        <v>104.2</v>
      </c>
      <c r="E2" s="9">
        <f t="shared" ref="E2:E29" si="0">C2*D2</f>
        <v>1644276</v>
      </c>
      <c r="F2" s="10"/>
      <c r="G2" s="11"/>
      <c r="H2" s="4"/>
    </row>
    <row r="3" spans="1:8" x14ac:dyDescent="0.15">
      <c r="A3" s="12" t="s">
        <v>176</v>
      </c>
      <c r="B3" s="13">
        <v>14.1</v>
      </c>
      <c r="C3" s="14">
        <v>16130</v>
      </c>
      <c r="D3" s="14">
        <v>104.7</v>
      </c>
      <c r="E3" s="15">
        <f t="shared" si="0"/>
        <v>1688811</v>
      </c>
      <c r="F3" s="16"/>
      <c r="G3" s="17"/>
      <c r="H3" s="4"/>
    </row>
    <row r="4" spans="1:8" x14ac:dyDescent="0.15">
      <c r="A4" s="12" t="s">
        <v>177</v>
      </c>
      <c r="B4" s="13">
        <v>14.1</v>
      </c>
      <c r="C4" s="14">
        <v>16145</v>
      </c>
      <c r="D4" s="14">
        <v>104.88</v>
      </c>
      <c r="E4" s="15">
        <f t="shared" si="0"/>
        <v>1693287.5999999999</v>
      </c>
      <c r="F4" s="16"/>
      <c r="G4" s="17"/>
      <c r="H4" s="4"/>
    </row>
    <row r="5" spans="1:8" x14ac:dyDescent="0.15">
      <c r="A5" s="12" t="s">
        <v>178</v>
      </c>
      <c r="B5" s="13">
        <v>14.1</v>
      </c>
      <c r="C5" s="14">
        <v>16515</v>
      </c>
      <c r="D5" s="14">
        <v>104.91</v>
      </c>
      <c r="E5" s="15">
        <f t="shared" si="0"/>
        <v>1732588.65</v>
      </c>
      <c r="F5" s="16"/>
      <c r="G5" s="17"/>
      <c r="H5" s="4"/>
    </row>
    <row r="6" spans="1:8" x14ac:dyDescent="0.15">
      <c r="A6" s="12" t="s">
        <v>179</v>
      </c>
      <c r="B6" s="13">
        <v>14.1</v>
      </c>
      <c r="C6" s="14">
        <v>16470</v>
      </c>
      <c r="D6" s="14">
        <v>104.2</v>
      </c>
      <c r="E6" s="15">
        <f t="shared" si="0"/>
        <v>1716174</v>
      </c>
      <c r="F6" s="16"/>
      <c r="G6" s="17"/>
      <c r="H6" s="4"/>
    </row>
    <row r="7" spans="1:8" x14ac:dyDescent="0.15">
      <c r="A7" s="12" t="s">
        <v>180</v>
      </c>
      <c r="B7" s="13">
        <v>14.1</v>
      </c>
      <c r="C7" s="14">
        <v>16410</v>
      </c>
      <c r="D7" s="14">
        <v>103.95</v>
      </c>
      <c r="E7" s="15">
        <f t="shared" si="0"/>
        <v>1705819.5</v>
      </c>
      <c r="F7" s="16"/>
      <c r="G7" s="17"/>
      <c r="H7" s="4"/>
    </row>
    <row r="8" spans="1:8" x14ac:dyDescent="0.15">
      <c r="A8" s="12" t="s">
        <v>181</v>
      </c>
      <c r="B8" s="13">
        <v>14</v>
      </c>
      <c r="C8" s="18">
        <v>16500</v>
      </c>
      <c r="D8" s="19">
        <v>102.97</v>
      </c>
      <c r="E8" s="20">
        <f t="shared" si="0"/>
        <v>1699005</v>
      </c>
      <c r="F8" s="21"/>
      <c r="G8" s="17"/>
      <c r="H8" s="4"/>
    </row>
    <row r="9" spans="1:8" x14ac:dyDescent="0.15">
      <c r="A9" s="12" t="s">
        <v>182</v>
      </c>
      <c r="B9" s="13">
        <v>14</v>
      </c>
      <c r="C9" s="18">
        <v>17050</v>
      </c>
      <c r="D9" s="19">
        <v>103.06</v>
      </c>
      <c r="E9" s="20">
        <f t="shared" si="0"/>
        <v>1757173</v>
      </c>
      <c r="F9" s="22"/>
      <c r="G9" s="23"/>
      <c r="H9" s="4"/>
    </row>
    <row r="10" spans="1:8" x14ac:dyDescent="0.15">
      <c r="A10" s="12" t="s">
        <v>183</v>
      </c>
      <c r="B10" s="13">
        <v>14</v>
      </c>
      <c r="C10" s="14">
        <v>17395</v>
      </c>
      <c r="D10" s="14">
        <v>102.54</v>
      </c>
      <c r="E10" s="15">
        <f t="shared" si="0"/>
        <v>1783683.3</v>
      </c>
      <c r="F10" s="16"/>
      <c r="G10" s="17"/>
      <c r="H10" s="4"/>
    </row>
    <row r="11" spans="1:8" x14ac:dyDescent="0.15">
      <c r="A11" s="12" t="s">
        <v>184</v>
      </c>
      <c r="B11" s="13">
        <v>14</v>
      </c>
      <c r="C11" s="14">
        <v>17735</v>
      </c>
      <c r="D11" s="14">
        <v>102.46</v>
      </c>
      <c r="E11" s="15">
        <f t="shared" si="0"/>
        <v>1817128.0999999999</v>
      </c>
      <c r="F11" s="16"/>
      <c r="G11" s="17"/>
      <c r="H11" s="4"/>
    </row>
    <row r="12" spans="1:8" x14ac:dyDescent="0.15">
      <c r="A12" s="12" t="s">
        <v>185</v>
      </c>
      <c r="B12" s="13">
        <v>14</v>
      </c>
      <c r="C12" s="14">
        <v>17280</v>
      </c>
      <c r="D12" s="14">
        <v>102.88</v>
      </c>
      <c r="E12" s="15">
        <f t="shared" si="0"/>
        <v>1777766.3999999999</v>
      </c>
      <c r="F12" s="16"/>
      <c r="G12" s="17"/>
      <c r="H12" s="4"/>
    </row>
    <row r="13" spans="1:8" x14ac:dyDescent="0.15">
      <c r="A13" s="12" t="s">
        <v>186</v>
      </c>
      <c r="B13" s="13">
        <v>13.8</v>
      </c>
      <c r="C13" s="14">
        <v>17880</v>
      </c>
      <c r="D13" s="14">
        <v>103.1</v>
      </c>
      <c r="E13" s="15">
        <f t="shared" si="0"/>
        <v>1843428</v>
      </c>
      <c r="F13" s="16"/>
      <c r="G13" s="17"/>
      <c r="H13" s="4"/>
    </row>
    <row r="14" spans="1:8" x14ac:dyDescent="0.15">
      <c r="A14" s="12" t="s">
        <v>187</v>
      </c>
      <c r="B14" s="13">
        <v>13.8</v>
      </c>
      <c r="C14" s="14">
        <v>17985</v>
      </c>
      <c r="D14" s="14">
        <v>103.14</v>
      </c>
      <c r="E14" s="15">
        <f t="shared" si="0"/>
        <v>1854972.9</v>
      </c>
      <c r="F14" s="16"/>
      <c r="G14" s="17"/>
      <c r="H14" s="4"/>
    </row>
    <row r="15" spans="1:8" x14ac:dyDescent="0.15">
      <c r="A15" s="12" t="s">
        <v>188</v>
      </c>
      <c r="B15" s="13">
        <v>13.8</v>
      </c>
      <c r="C15" s="14"/>
      <c r="D15" s="14">
        <v>103.55</v>
      </c>
      <c r="E15" s="15">
        <f t="shared" si="0"/>
        <v>0</v>
      </c>
      <c r="F15" s="16"/>
      <c r="G15" s="17"/>
      <c r="H15" s="4"/>
    </row>
    <row r="16" spans="1:8" x14ac:dyDescent="0.15">
      <c r="A16" s="12" t="s">
        <v>189</v>
      </c>
      <c r="B16" s="13">
        <v>13.8</v>
      </c>
      <c r="C16" s="14"/>
      <c r="D16" s="14">
        <v>103.65</v>
      </c>
      <c r="E16" s="15">
        <f t="shared" si="0"/>
        <v>0</v>
      </c>
      <c r="F16" s="16"/>
      <c r="G16" s="17"/>
      <c r="H16" s="4"/>
    </row>
    <row r="17" spans="1:9" x14ac:dyDescent="0.15">
      <c r="A17" s="12" t="s">
        <v>190</v>
      </c>
      <c r="B17" s="13">
        <v>13.8</v>
      </c>
      <c r="C17" s="14">
        <v>18230</v>
      </c>
      <c r="D17" s="14">
        <v>103.66</v>
      </c>
      <c r="E17" s="15">
        <f t="shared" si="0"/>
        <v>1889721.8</v>
      </c>
      <c r="F17" s="16"/>
      <c r="G17" s="17"/>
      <c r="H17" s="24"/>
    </row>
    <row r="18" spans="1:9" x14ac:dyDescent="0.15">
      <c r="A18" s="12" t="s">
        <v>191</v>
      </c>
      <c r="B18" s="13">
        <v>13.7</v>
      </c>
      <c r="C18" s="14">
        <v>18120</v>
      </c>
      <c r="D18" s="14">
        <v>103.64</v>
      </c>
      <c r="E18" s="15">
        <f t="shared" si="0"/>
        <v>1877956.8</v>
      </c>
      <c r="F18" s="16"/>
      <c r="G18" s="17"/>
      <c r="H18" s="4"/>
    </row>
    <row r="19" spans="1:9" x14ac:dyDescent="0.15">
      <c r="A19" s="12" t="s">
        <v>192</v>
      </c>
      <c r="B19" s="13">
        <v>13.7</v>
      </c>
      <c r="C19" s="14">
        <v>18430</v>
      </c>
      <c r="D19" s="14">
        <v>103.5</v>
      </c>
      <c r="E19" s="15">
        <f t="shared" si="0"/>
        <v>1907505</v>
      </c>
      <c r="F19" s="16"/>
      <c r="G19" s="17"/>
      <c r="H19" s="4"/>
    </row>
    <row r="20" spans="1:9" x14ac:dyDescent="0.15">
      <c r="A20" s="12" t="s">
        <v>193</v>
      </c>
      <c r="B20" s="13">
        <v>13.7</v>
      </c>
      <c r="C20" s="14">
        <v>18465</v>
      </c>
      <c r="D20" s="14">
        <v>103.39</v>
      </c>
      <c r="E20" s="15">
        <f t="shared" si="0"/>
        <v>1909096.35</v>
      </c>
      <c r="F20" s="21"/>
      <c r="G20" s="17"/>
      <c r="H20" s="4"/>
    </row>
    <row r="21" spans="1:9" x14ac:dyDescent="0.15">
      <c r="A21" s="12" t="s">
        <v>194</v>
      </c>
      <c r="B21" s="25">
        <v>13.7</v>
      </c>
      <c r="C21" s="14">
        <v>18550</v>
      </c>
      <c r="D21" s="25">
        <v>103.12</v>
      </c>
      <c r="E21" s="26">
        <f t="shared" si="0"/>
        <v>1912876</v>
      </c>
      <c r="F21" s="27"/>
      <c r="G21" s="28"/>
      <c r="H21" s="4"/>
    </row>
    <row r="22" spans="1:9" x14ac:dyDescent="0.15">
      <c r="A22" s="12" t="s">
        <v>195</v>
      </c>
      <c r="B22" s="25">
        <v>13.7</v>
      </c>
      <c r="C22" s="14">
        <v>18230</v>
      </c>
      <c r="D22" s="19"/>
      <c r="E22" s="24">
        <f t="shared" si="0"/>
        <v>0</v>
      </c>
      <c r="F22" s="16"/>
      <c r="G22" s="17"/>
      <c r="H22" s="4"/>
    </row>
    <row r="23" spans="1:9" x14ac:dyDescent="0.15">
      <c r="A23" s="12" t="s">
        <v>196</v>
      </c>
      <c r="B23" s="25">
        <v>13.5</v>
      </c>
      <c r="C23" s="14">
        <v>18200</v>
      </c>
      <c r="D23" s="14">
        <v>103.61</v>
      </c>
      <c r="E23" s="15">
        <f t="shared" si="0"/>
        <v>1885702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13.890909090909092</v>
      </c>
      <c r="C29" s="8">
        <f>ROUND(ROUNDDOWN(SUM(C2:C28)/COUNTA(C2:C28),3),2)</f>
        <v>17375</v>
      </c>
      <c r="D29" s="8">
        <f>ROUND(ROUNDDOWN(SUM(D2:D28)/COUNTA(D2:D28),3),2)</f>
        <v>103.58</v>
      </c>
      <c r="E29" s="9">
        <f t="shared" si="0"/>
        <v>1799702.5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131</v>
      </c>
      <c r="C31" s="36">
        <v>14194.5</v>
      </c>
      <c r="D31" s="36">
        <v>103.14</v>
      </c>
      <c r="E31" s="37">
        <f>C31*D31</f>
        <v>1464020.73</v>
      </c>
      <c r="F31" s="38" t="s">
        <v>30</v>
      </c>
      <c r="G31" s="39"/>
    </row>
    <row r="32" spans="1:9" x14ac:dyDescent="0.15">
      <c r="A32"/>
      <c r="B32" s="35" t="s">
        <v>152</v>
      </c>
      <c r="C32" s="36">
        <v>15659.761904761905</v>
      </c>
      <c r="D32" s="36">
        <v>103.27</v>
      </c>
      <c r="E32" s="40">
        <f>C32*D32</f>
        <v>1617183.6119047618</v>
      </c>
      <c r="F32" s="41">
        <f>E32-E31</f>
        <v>153162.88190476177</v>
      </c>
      <c r="G32" s="39"/>
    </row>
    <row r="33" spans="1:9" x14ac:dyDescent="0.15">
      <c r="A33"/>
      <c r="B33" s="35" t="s">
        <v>172</v>
      </c>
      <c r="C33" s="42">
        <f>SUM(C2:C28)/COUNTA(C2:C28)</f>
        <v>17375</v>
      </c>
      <c r="D33" s="43">
        <f>D29</f>
        <v>103.58</v>
      </c>
      <c r="E33" s="37">
        <f>C33*D33</f>
        <v>1799702.5</v>
      </c>
      <c r="F33" s="44">
        <f>E33-E32</f>
        <v>182518.88809523825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17375</v>
      </c>
      <c r="D39" s="8">
        <f>SUM(D2:D28)/COUNTA(D2:D28)</f>
        <v>103.5766666666667</v>
      </c>
      <c r="E39" s="48">
        <f>C39*D39</f>
        <v>1799644.583333334</v>
      </c>
      <c r="F39" s="48">
        <f>E39*0.9*0.36</f>
        <v>583084.8450000002</v>
      </c>
      <c r="G39" s="48">
        <f>F39-25000</f>
        <v>558084.8450000002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502276.36050000018</v>
      </c>
      <c r="G42" s="48">
        <f>F42-15000</f>
        <v>487276.36050000018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9"/>
  <sheetViews>
    <sheetView workbookViewId="0">
      <selection activeCell="E23" sqref="E2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198</v>
      </c>
      <c r="B2" s="7">
        <v>13.5</v>
      </c>
      <c r="C2" s="8">
        <v>18070</v>
      </c>
      <c r="D2" s="8">
        <v>103.21</v>
      </c>
      <c r="E2" s="9">
        <f t="shared" ref="E2:E29" si="0">C2*D2</f>
        <v>1865004.7</v>
      </c>
      <c r="F2" s="10"/>
      <c r="G2" s="11"/>
      <c r="H2" s="4"/>
    </row>
    <row r="3" spans="1:8" x14ac:dyDescent="0.15">
      <c r="A3" s="12" t="s">
        <v>199</v>
      </c>
      <c r="B3" s="13">
        <v>13.5</v>
      </c>
      <c r="C3" s="14">
        <v>18200</v>
      </c>
      <c r="D3" s="14">
        <v>103.37</v>
      </c>
      <c r="E3" s="15">
        <f t="shared" si="0"/>
        <v>1881334</v>
      </c>
      <c r="F3" s="16"/>
      <c r="G3" s="17"/>
      <c r="H3" s="4"/>
    </row>
    <row r="4" spans="1:8" x14ac:dyDescent="0.15">
      <c r="A4" s="12" t="s">
        <v>200</v>
      </c>
      <c r="B4" s="13">
        <v>13.5</v>
      </c>
      <c r="C4" s="14">
        <v>18460</v>
      </c>
      <c r="D4" s="14"/>
      <c r="E4" s="15">
        <f t="shared" si="0"/>
        <v>0</v>
      </c>
      <c r="F4" s="16"/>
      <c r="G4" s="17"/>
      <c r="H4" s="4"/>
    </row>
    <row r="5" spans="1:8" x14ac:dyDescent="0.15">
      <c r="A5" s="12" t="s">
        <v>201</v>
      </c>
      <c r="B5" s="13">
        <v>13.3</v>
      </c>
      <c r="C5" s="14">
        <v>18580</v>
      </c>
      <c r="D5" s="14">
        <v>102.6</v>
      </c>
      <c r="E5" s="15">
        <f t="shared" si="0"/>
        <v>1906308</v>
      </c>
      <c r="F5" s="16"/>
      <c r="G5" s="17"/>
      <c r="H5" s="4"/>
    </row>
    <row r="6" spans="1:8" x14ac:dyDescent="0.15">
      <c r="A6" s="12" t="s">
        <v>202</v>
      </c>
      <c r="B6" s="13">
        <v>13.3</v>
      </c>
      <c r="C6" s="14">
        <v>19390</v>
      </c>
      <c r="D6" s="14">
        <v>102.88</v>
      </c>
      <c r="E6" s="15">
        <f t="shared" si="0"/>
        <v>1994843.2</v>
      </c>
      <c r="F6" s="16"/>
      <c r="G6" s="17"/>
      <c r="H6" s="4"/>
    </row>
    <row r="7" spans="1:8" x14ac:dyDescent="0.15">
      <c r="A7" s="12" t="s">
        <v>203</v>
      </c>
      <c r="B7" s="13">
        <v>13.3</v>
      </c>
      <c r="C7" s="14">
        <v>20105</v>
      </c>
      <c r="D7" s="14">
        <v>102.68</v>
      </c>
      <c r="E7" s="15">
        <f t="shared" si="0"/>
        <v>2064381.4000000001</v>
      </c>
      <c r="F7" s="16"/>
      <c r="G7" s="17"/>
      <c r="H7" s="4"/>
    </row>
    <row r="8" spans="1:8" x14ac:dyDescent="0.15">
      <c r="A8" s="12" t="s">
        <v>204</v>
      </c>
      <c r="B8" s="13">
        <v>13.3</v>
      </c>
      <c r="C8" s="18">
        <v>20850</v>
      </c>
      <c r="D8" s="19">
        <v>103.02</v>
      </c>
      <c r="E8" s="20">
        <f t="shared" si="0"/>
        <v>2147967</v>
      </c>
      <c r="F8" s="21"/>
      <c r="G8" s="17"/>
      <c r="H8" s="4"/>
    </row>
    <row r="9" spans="1:8" x14ac:dyDescent="0.15">
      <c r="A9" s="12" t="s">
        <v>205</v>
      </c>
      <c r="B9" s="13">
        <v>13.3</v>
      </c>
      <c r="C9" s="18">
        <v>21200</v>
      </c>
      <c r="D9" s="19">
        <v>103.21</v>
      </c>
      <c r="E9" s="20">
        <f t="shared" si="0"/>
        <v>2188052</v>
      </c>
      <c r="F9" s="22"/>
      <c r="G9" s="23"/>
      <c r="H9" s="4"/>
    </row>
    <row r="10" spans="1:8" x14ac:dyDescent="0.15">
      <c r="A10" s="12" t="s">
        <v>206</v>
      </c>
      <c r="B10" s="13">
        <v>13.3</v>
      </c>
      <c r="C10" s="14">
        <v>20650</v>
      </c>
      <c r="D10" s="14">
        <v>103.19</v>
      </c>
      <c r="E10" s="15">
        <f t="shared" si="0"/>
        <v>2130873.5</v>
      </c>
      <c r="F10" s="16"/>
      <c r="G10" s="17"/>
      <c r="H10" s="4"/>
    </row>
    <row r="11" spans="1:8" x14ac:dyDescent="0.15">
      <c r="A11" s="12" t="s">
        <v>207</v>
      </c>
      <c r="B11" s="13">
        <v>13.3</v>
      </c>
      <c r="C11" s="14">
        <v>18750</v>
      </c>
      <c r="D11" s="14">
        <v>102.83</v>
      </c>
      <c r="E11" s="15">
        <f t="shared" si="0"/>
        <v>1928062.5</v>
      </c>
      <c r="F11" s="16"/>
      <c r="G11" s="17"/>
      <c r="H11" s="4"/>
    </row>
    <row r="12" spans="1:8" x14ac:dyDescent="0.15">
      <c r="A12" s="12" t="s">
        <v>208</v>
      </c>
      <c r="B12" s="13">
        <v>13.25</v>
      </c>
      <c r="C12" s="14">
        <v>19155</v>
      </c>
      <c r="D12" s="14">
        <v>102.63</v>
      </c>
      <c r="E12" s="15">
        <f t="shared" si="0"/>
        <v>1965877.65</v>
      </c>
      <c r="F12" s="16"/>
      <c r="G12" s="17"/>
      <c r="H12" s="4"/>
    </row>
    <row r="13" spans="1:8" x14ac:dyDescent="0.15">
      <c r="A13" s="12" t="s">
        <v>209</v>
      </c>
      <c r="B13" s="13">
        <v>13.25</v>
      </c>
      <c r="C13" s="14">
        <v>19785</v>
      </c>
      <c r="D13" s="14">
        <v>102.58</v>
      </c>
      <c r="E13" s="15">
        <f t="shared" si="0"/>
        <v>2029545.3</v>
      </c>
      <c r="F13" s="16"/>
      <c r="G13" s="17"/>
      <c r="H13" s="4"/>
    </row>
    <row r="14" spans="1:8" x14ac:dyDescent="0.15">
      <c r="A14" s="12" t="s">
        <v>210</v>
      </c>
      <c r="B14" s="13">
        <v>13.25</v>
      </c>
      <c r="C14" s="14">
        <v>19680</v>
      </c>
      <c r="D14" s="14">
        <v>102.47</v>
      </c>
      <c r="E14" s="15">
        <f t="shared" si="0"/>
        <v>2016609.6</v>
      </c>
      <c r="F14" s="16"/>
      <c r="G14" s="17"/>
      <c r="H14" s="4"/>
    </row>
    <row r="15" spans="1:8" x14ac:dyDescent="0.15">
      <c r="A15" s="12" t="s">
        <v>211</v>
      </c>
      <c r="B15" s="13">
        <v>13.25</v>
      </c>
      <c r="C15" s="14">
        <v>19405</v>
      </c>
      <c r="D15" s="14">
        <v>102.31</v>
      </c>
      <c r="E15" s="15">
        <f t="shared" si="0"/>
        <v>1985325.55</v>
      </c>
      <c r="F15" s="16"/>
      <c r="G15" s="17"/>
      <c r="H15" s="4"/>
    </row>
    <row r="16" spans="1:8" x14ac:dyDescent="0.15">
      <c r="A16" s="12" t="s">
        <v>212</v>
      </c>
      <c r="B16" s="13">
        <v>13.25</v>
      </c>
      <c r="C16" s="14">
        <v>19670</v>
      </c>
      <c r="D16" s="14">
        <v>102.43</v>
      </c>
      <c r="E16" s="15">
        <f t="shared" si="0"/>
        <v>2014798.1</v>
      </c>
      <c r="F16" s="16"/>
      <c r="G16" s="17"/>
      <c r="H16" s="4"/>
    </row>
    <row r="17" spans="1:9" x14ac:dyDescent="0.15">
      <c r="A17" s="12" t="s">
        <v>213</v>
      </c>
      <c r="B17" s="13">
        <v>13.25</v>
      </c>
      <c r="C17" s="14">
        <v>19620</v>
      </c>
      <c r="D17" s="14">
        <v>102.84</v>
      </c>
      <c r="E17" s="15">
        <f t="shared" si="0"/>
        <v>2017720.8</v>
      </c>
      <c r="F17" s="16"/>
      <c r="G17" s="17"/>
      <c r="H17" s="24"/>
    </row>
    <row r="18" spans="1:9" x14ac:dyDescent="0.15">
      <c r="A18" s="12" t="s">
        <v>214</v>
      </c>
      <c r="B18" s="13">
        <v>13.25</v>
      </c>
      <c r="C18" s="14"/>
      <c r="D18" s="14">
        <v>102.98</v>
      </c>
      <c r="E18" s="15">
        <f t="shared" si="0"/>
        <v>0</v>
      </c>
      <c r="F18" s="16"/>
      <c r="G18" s="17"/>
      <c r="H18" s="4"/>
    </row>
    <row r="19" spans="1:9" x14ac:dyDescent="0.15">
      <c r="A19" s="12" t="s">
        <v>215</v>
      </c>
      <c r="B19" s="13">
        <v>13.25</v>
      </c>
      <c r="C19" s="14">
        <v>19650</v>
      </c>
      <c r="D19" s="14">
        <v>102.95</v>
      </c>
      <c r="E19" s="15">
        <f t="shared" si="0"/>
        <v>2022967.5</v>
      </c>
      <c r="F19" s="16"/>
      <c r="G19" s="17"/>
      <c r="H19" s="4"/>
    </row>
    <row r="20" spans="1:9" x14ac:dyDescent="0.15">
      <c r="A20" s="12" t="s">
        <v>216</v>
      </c>
      <c r="B20" s="13">
        <v>13.25</v>
      </c>
      <c r="C20" s="14">
        <v>19515</v>
      </c>
      <c r="D20" s="14">
        <v>102.94</v>
      </c>
      <c r="E20" s="15">
        <f t="shared" si="0"/>
        <v>2008874.0999999999</v>
      </c>
      <c r="F20" s="21"/>
      <c r="G20" s="17"/>
      <c r="H20" s="4"/>
    </row>
    <row r="21" spans="1:9" x14ac:dyDescent="0.15">
      <c r="A21" s="12" t="s">
        <v>217</v>
      </c>
      <c r="B21" s="13">
        <v>13.25</v>
      </c>
      <c r="C21" s="14">
        <v>18750</v>
      </c>
      <c r="D21" s="25">
        <v>102.75</v>
      </c>
      <c r="E21" s="26">
        <f t="shared" si="0"/>
        <v>1926562.5</v>
      </c>
      <c r="F21" s="27"/>
      <c r="G21" s="28"/>
      <c r="H21" s="4"/>
    </row>
    <row r="22" spans="1:9" x14ac:dyDescent="0.15">
      <c r="A22" s="12" t="s">
        <v>218</v>
      </c>
      <c r="B22" s="25">
        <v>13.25</v>
      </c>
      <c r="C22" s="14">
        <v>19310</v>
      </c>
      <c r="D22" s="19">
        <v>102.66</v>
      </c>
      <c r="E22" s="24">
        <f t="shared" si="0"/>
        <v>1982364.5999999999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13.302380952380954</v>
      </c>
      <c r="C29" s="8">
        <f>ROUND(ROUNDDOWN(SUM(C2:C28)/COUNTA(C2:C28),3),2)</f>
        <v>19439.75</v>
      </c>
      <c r="D29" s="8">
        <f>ROUND(ROUNDDOWN(SUM(D2:D28)/COUNTA(D2:D28),3),2)</f>
        <v>102.83</v>
      </c>
      <c r="E29" s="9">
        <f t="shared" si="0"/>
        <v>1998989.4924999999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152</v>
      </c>
      <c r="C31" s="36">
        <v>15659.761904761905</v>
      </c>
      <c r="D31" s="36">
        <v>103.27</v>
      </c>
      <c r="E31" s="37">
        <f>C31*D31</f>
        <v>1617183.6119047618</v>
      </c>
      <c r="F31" s="38" t="s">
        <v>30</v>
      </c>
      <c r="G31" s="39"/>
    </row>
    <row r="32" spans="1:9" x14ac:dyDescent="0.15">
      <c r="A32"/>
      <c r="B32" s="35" t="s">
        <v>172</v>
      </c>
      <c r="C32" s="36">
        <v>17375</v>
      </c>
      <c r="D32" s="36">
        <v>103.58</v>
      </c>
      <c r="E32" s="40">
        <f>C32*D32</f>
        <v>1799702.5</v>
      </c>
      <c r="F32" s="41">
        <f>E32-E31</f>
        <v>182518.88809523825</v>
      </c>
      <c r="G32" s="39"/>
    </row>
    <row r="33" spans="1:9" x14ac:dyDescent="0.15">
      <c r="A33"/>
      <c r="B33" s="35" t="s">
        <v>197</v>
      </c>
      <c r="C33" s="42">
        <f>SUM(C2:C28)/COUNTA(C2:C28)</f>
        <v>19439.75</v>
      </c>
      <c r="D33" s="43">
        <f>D29</f>
        <v>102.83</v>
      </c>
      <c r="E33" s="37">
        <f>C33*D33</f>
        <v>1998989.4924999999</v>
      </c>
      <c r="F33" s="44">
        <f>E33-E32</f>
        <v>199286.99249999993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19439.75</v>
      </c>
      <c r="D39" s="8">
        <f>SUM(D2:D28)/COUNTA(D2:D28)</f>
        <v>102.82650000000001</v>
      </c>
      <c r="E39" s="48">
        <f>C39*D39</f>
        <v>1998921.4533750003</v>
      </c>
      <c r="F39" s="48">
        <f>E39*0.9*0.36</f>
        <v>647650.5508935001</v>
      </c>
      <c r="G39" s="48">
        <f>F39-25000</f>
        <v>622650.5508935001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560385.49580415012</v>
      </c>
      <c r="G42" s="48">
        <f>F42-15000</f>
        <v>545385.49580415012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9"/>
  <sheetViews>
    <sheetView workbookViewId="0">
      <selection activeCell="A22" sqref="A2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220</v>
      </c>
      <c r="B2" s="7">
        <v>13.25</v>
      </c>
      <c r="C2" s="8">
        <v>19405</v>
      </c>
      <c r="D2" s="8">
        <v>102.95</v>
      </c>
      <c r="E2" s="9">
        <f t="shared" ref="E2:E29" si="0">C2*D2</f>
        <v>1997744.75</v>
      </c>
      <c r="F2" s="10"/>
      <c r="G2" s="11"/>
      <c r="H2" s="4"/>
    </row>
    <row r="3" spans="1:8" x14ac:dyDescent="0.15">
      <c r="A3" s="12" t="s">
        <v>221</v>
      </c>
      <c r="B3" s="13">
        <v>13.25</v>
      </c>
      <c r="C3" s="14">
        <v>19005</v>
      </c>
      <c r="D3" s="14">
        <v>103.4</v>
      </c>
      <c r="E3" s="15">
        <f t="shared" si="0"/>
        <v>1965117</v>
      </c>
      <c r="F3" s="16"/>
      <c r="G3" s="17"/>
      <c r="H3" s="4"/>
    </row>
    <row r="4" spans="1:8" x14ac:dyDescent="0.15">
      <c r="A4" s="12" t="s">
        <v>222</v>
      </c>
      <c r="B4" s="13">
        <v>13.25</v>
      </c>
      <c r="C4" s="14">
        <v>18950</v>
      </c>
      <c r="D4" s="14">
        <v>103.6</v>
      </c>
      <c r="E4" s="15">
        <f t="shared" si="0"/>
        <v>1963220</v>
      </c>
      <c r="F4" s="16"/>
      <c r="G4" s="17"/>
      <c r="H4" s="4"/>
    </row>
    <row r="5" spans="1:8" x14ac:dyDescent="0.15">
      <c r="A5" s="12" t="s">
        <v>223</v>
      </c>
      <c r="B5" s="13">
        <v>13.25</v>
      </c>
      <c r="C5" s="14">
        <v>19005</v>
      </c>
      <c r="D5" s="14">
        <v>103.65</v>
      </c>
      <c r="E5" s="15">
        <f t="shared" si="0"/>
        <v>1969868.25</v>
      </c>
      <c r="F5" s="16"/>
      <c r="G5" s="17"/>
      <c r="H5" s="4"/>
    </row>
    <row r="6" spans="1:8" x14ac:dyDescent="0.15">
      <c r="A6" s="12" t="s">
        <v>224</v>
      </c>
      <c r="B6" s="13">
        <v>13.15</v>
      </c>
      <c r="C6" s="14">
        <v>18465</v>
      </c>
      <c r="D6" s="14">
        <v>103.36</v>
      </c>
      <c r="E6" s="15">
        <f t="shared" si="0"/>
        <v>1908542.4</v>
      </c>
      <c r="F6" s="16"/>
      <c r="G6" s="17"/>
      <c r="H6" s="4"/>
    </row>
    <row r="7" spans="1:8" x14ac:dyDescent="0.15">
      <c r="A7" s="12" t="s">
        <v>225</v>
      </c>
      <c r="B7" s="13">
        <v>13.15</v>
      </c>
      <c r="C7" s="14">
        <v>18760</v>
      </c>
      <c r="D7" s="14">
        <v>103.56</v>
      </c>
      <c r="E7" s="15">
        <f t="shared" si="0"/>
        <v>1942785.6</v>
      </c>
      <c r="F7" s="16"/>
      <c r="G7" s="17"/>
      <c r="H7" s="4"/>
    </row>
    <row r="8" spans="1:8" x14ac:dyDescent="0.15">
      <c r="A8" s="12" t="s">
        <v>226</v>
      </c>
      <c r="B8" s="13">
        <v>13.2</v>
      </c>
      <c r="C8" s="18">
        <v>18455</v>
      </c>
      <c r="D8" s="19">
        <v>103.46</v>
      </c>
      <c r="E8" s="20">
        <f t="shared" si="0"/>
        <v>1909354.2999999998</v>
      </c>
      <c r="F8" s="21"/>
      <c r="G8" s="17"/>
      <c r="H8" s="4"/>
    </row>
    <row r="9" spans="1:8" x14ac:dyDescent="0.15">
      <c r="A9" s="12" t="s">
        <v>227</v>
      </c>
      <c r="B9" s="13">
        <v>13.2</v>
      </c>
      <c r="C9" s="18">
        <v>18350</v>
      </c>
      <c r="D9" s="19">
        <v>103.34</v>
      </c>
      <c r="E9" s="20">
        <f t="shared" si="0"/>
        <v>1896289</v>
      </c>
      <c r="F9" s="22"/>
      <c r="G9" s="23"/>
      <c r="H9" s="4"/>
    </row>
    <row r="10" spans="1:8" x14ac:dyDescent="0.15">
      <c r="A10" s="12" t="s">
        <v>228</v>
      </c>
      <c r="B10" s="13">
        <v>13.2</v>
      </c>
      <c r="C10" s="14">
        <v>18030</v>
      </c>
      <c r="D10" s="14">
        <v>103.03</v>
      </c>
      <c r="E10" s="15">
        <f t="shared" si="0"/>
        <v>1857630.9</v>
      </c>
      <c r="F10" s="16"/>
      <c r="G10" s="17"/>
      <c r="H10" s="4"/>
    </row>
    <row r="11" spans="1:8" x14ac:dyDescent="0.15">
      <c r="A11" s="12" t="s">
        <v>229</v>
      </c>
      <c r="B11" s="13">
        <v>13.2</v>
      </c>
      <c r="C11" s="14">
        <v>17950</v>
      </c>
      <c r="D11" s="14">
        <v>102.8</v>
      </c>
      <c r="E11" s="15">
        <f t="shared" si="0"/>
        <v>1845260</v>
      </c>
      <c r="F11" s="16"/>
      <c r="G11" s="17"/>
      <c r="H11" s="4"/>
    </row>
    <row r="12" spans="1:8" x14ac:dyDescent="0.15">
      <c r="A12" s="12" t="s">
        <v>230</v>
      </c>
      <c r="B12" s="13">
        <v>13.2</v>
      </c>
      <c r="C12" s="14">
        <v>18315</v>
      </c>
      <c r="D12" s="14">
        <v>102.98</v>
      </c>
      <c r="E12" s="15">
        <f t="shared" si="0"/>
        <v>1886078.7000000002</v>
      </c>
      <c r="F12" s="16"/>
      <c r="G12" s="17"/>
      <c r="H12" s="4"/>
    </row>
    <row r="13" spans="1:8" x14ac:dyDescent="0.15">
      <c r="A13" s="12" t="s">
        <v>231</v>
      </c>
      <c r="B13" s="13">
        <v>13.2</v>
      </c>
      <c r="C13" s="14">
        <v>18930</v>
      </c>
      <c r="D13" s="14">
        <v>102.95</v>
      </c>
      <c r="E13" s="15">
        <f t="shared" si="0"/>
        <v>1948843.5</v>
      </c>
      <c r="F13" s="16"/>
      <c r="G13" s="17"/>
      <c r="H13" s="4"/>
    </row>
    <row r="14" spans="1:8" x14ac:dyDescent="0.15">
      <c r="A14" s="12" t="s">
        <v>232</v>
      </c>
      <c r="B14" s="13">
        <v>13.2</v>
      </c>
      <c r="C14" s="14">
        <v>18660</v>
      </c>
      <c r="D14" s="14">
        <v>103.17</v>
      </c>
      <c r="E14" s="15">
        <f t="shared" si="0"/>
        <v>1925152.2</v>
      </c>
      <c r="F14" s="16"/>
      <c r="G14" s="17"/>
      <c r="H14" s="4"/>
    </row>
    <row r="15" spans="1:8" x14ac:dyDescent="0.15">
      <c r="A15" s="12" t="s">
        <v>233</v>
      </c>
      <c r="B15" s="13">
        <v>13.2</v>
      </c>
      <c r="C15" s="14">
        <v>18460</v>
      </c>
      <c r="D15" s="14">
        <v>103.01</v>
      </c>
      <c r="E15" s="15">
        <f t="shared" si="0"/>
        <v>1901564.6</v>
      </c>
      <c r="F15" s="16"/>
      <c r="G15" s="17"/>
      <c r="H15" s="4"/>
    </row>
    <row r="16" spans="1:8" x14ac:dyDescent="0.15">
      <c r="A16" s="12" t="s">
        <v>234</v>
      </c>
      <c r="B16" s="13">
        <v>13.3</v>
      </c>
      <c r="C16" s="14">
        <v>18350</v>
      </c>
      <c r="D16" s="14">
        <v>102.92</v>
      </c>
      <c r="E16" s="15">
        <f t="shared" si="0"/>
        <v>1888582</v>
      </c>
      <c r="F16" s="16"/>
      <c r="G16" s="17"/>
      <c r="H16" s="4"/>
    </row>
    <row r="17" spans="1:9" x14ac:dyDescent="0.15">
      <c r="A17" s="12" t="s">
        <v>235</v>
      </c>
      <c r="B17" s="13">
        <v>13.3</v>
      </c>
      <c r="C17" s="14">
        <v>18420</v>
      </c>
      <c r="D17" s="14">
        <v>103.1</v>
      </c>
      <c r="E17" s="15">
        <f t="shared" si="0"/>
        <v>1899102</v>
      </c>
      <c r="F17" s="16"/>
      <c r="G17" s="17"/>
      <c r="H17" s="24"/>
    </row>
    <row r="18" spans="1:9" x14ac:dyDescent="0.15">
      <c r="A18" s="12" t="s">
        <v>236</v>
      </c>
      <c r="B18" s="13">
        <v>13.3</v>
      </c>
      <c r="C18" s="14">
        <v>18150</v>
      </c>
      <c r="D18" s="14">
        <v>102.85</v>
      </c>
      <c r="E18" s="15">
        <f t="shared" si="0"/>
        <v>1866727.5</v>
      </c>
      <c r="F18" s="16"/>
      <c r="G18" s="17"/>
      <c r="H18" s="4"/>
    </row>
    <row r="19" spans="1:9" x14ac:dyDescent="0.15">
      <c r="A19" s="12" t="s">
        <v>237</v>
      </c>
      <c r="B19" s="13">
        <v>13.3</v>
      </c>
      <c r="C19" s="14">
        <v>18280</v>
      </c>
      <c r="D19" s="14">
        <v>102.96</v>
      </c>
      <c r="E19" s="15">
        <f t="shared" si="0"/>
        <v>1882108.7999999998</v>
      </c>
      <c r="F19" s="16"/>
      <c r="G19" s="17"/>
      <c r="H19" s="4"/>
    </row>
    <row r="20" spans="1:9" x14ac:dyDescent="0.15">
      <c r="A20" s="12" t="s">
        <v>238</v>
      </c>
      <c r="B20" s="13">
        <v>13.3</v>
      </c>
      <c r="C20" s="14">
        <v>18625</v>
      </c>
      <c r="D20" s="14">
        <v>102.7</v>
      </c>
      <c r="E20" s="15">
        <f t="shared" si="0"/>
        <v>1912787.5</v>
      </c>
      <c r="F20" s="21"/>
      <c r="G20" s="17"/>
      <c r="H20" s="4"/>
    </row>
    <row r="21" spans="1:9" x14ac:dyDescent="0.15">
      <c r="A21" s="12" t="s">
        <v>239</v>
      </c>
      <c r="B21" s="13">
        <v>13.5</v>
      </c>
      <c r="C21" s="14">
        <v>18765</v>
      </c>
      <c r="D21" s="25">
        <v>102.55</v>
      </c>
      <c r="E21" s="26">
        <f t="shared" si="0"/>
        <v>1924350.75</v>
      </c>
      <c r="F21" s="27"/>
      <c r="G21" s="28"/>
      <c r="H21" s="4"/>
    </row>
    <row r="22" spans="1:9" x14ac:dyDescent="0.15">
      <c r="A22" s="12" t="s">
        <v>240</v>
      </c>
      <c r="B22" s="25">
        <v>13.5</v>
      </c>
      <c r="C22" s="14">
        <v>18715</v>
      </c>
      <c r="D22" s="19">
        <v>102.36</v>
      </c>
      <c r="E22" s="24">
        <f t="shared" si="0"/>
        <v>1915667.4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13.257142857142858</v>
      </c>
      <c r="C29" s="8">
        <f>ROUND(ROUNDDOWN(SUM(C2:C28)/COUNTA(C2:C28),3),2)</f>
        <v>18573.57</v>
      </c>
      <c r="D29" s="8">
        <f>ROUND(ROUNDDOWN(SUM(D2:D28)/COUNTA(D2:D28),3),2)</f>
        <v>103.08</v>
      </c>
      <c r="E29" s="9">
        <f t="shared" si="0"/>
        <v>1914563.5955999999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172</v>
      </c>
      <c r="C31" s="36">
        <v>17375</v>
      </c>
      <c r="D31" s="36">
        <v>103.58</v>
      </c>
      <c r="E31" s="37">
        <f>C31*D31</f>
        <v>1799702.5</v>
      </c>
      <c r="F31" s="38" t="s">
        <v>30</v>
      </c>
      <c r="G31" s="39"/>
    </row>
    <row r="32" spans="1:9" x14ac:dyDescent="0.15">
      <c r="A32"/>
      <c r="B32" s="35" t="s">
        <v>197</v>
      </c>
      <c r="C32" s="36">
        <v>19439.75</v>
      </c>
      <c r="D32" s="36">
        <v>102.83</v>
      </c>
      <c r="E32" s="40">
        <f>C32*D32</f>
        <v>1998989.4924999999</v>
      </c>
      <c r="F32" s="41">
        <f>E32-E31</f>
        <v>199286.99249999993</v>
      </c>
      <c r="G32" s="39"/>
    </row>
    <row r="33" spans="1:9" x14ac:dyDescent="0.15">
      <c r="A33"/>
      <c r="B33" s="35" t="s">
        <v>219</v>
      </c>
      <c r="C33" s="42">
        <f>SUM(C2:C28)/COUNTA(C2:C28)</f>
        <v>18573.571428571428</v>
      </c>
      <c r="D33" s="43">
        <f>D29</f>
        <v>103.08</v>
      </c>
      <c r="E33" s="37">
        <f>C33*D33</f>
        <v>1914563.7428571428</v>
      </c>
      <c r="F33" s="44">
        <f>E33-E32</f>
        <v>-84425.749642857118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18573.571428571428</v>
      </c>
      <c r="D39" s="8">
        <f>SUM(D2:D28)/COUNTA(D2:D28)</f>
        <v>103.0809523809524</v>
      </c>
      <c r="E39" s="48">
        <f>C39*D39</f>
        <v>1914581.4319727893</v>
      </c>
      <c r="F39" s="48">
        <f>E39*0.9*0.36</f>
        <v>620324.3839591837</v>
      </c>
      <c r="G39" s="48">
        <f>F39-25000</f>
        <v>595324.3839591837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535791.94556326536</v>
      </c>
      <c r="G42" s="48">
        <f>F42-15000</f>
        <v>520791.94556326536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9"/>
  <sheetViews>
    <sheetView workbookViewId="0">
      <selection activeCell="A25" sqref="A25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241</v>
      </c>
      <c r="B2" s="7">
        <v>13.5</v>
      </c>
      <c r="C2" s="8">
        <v>18850</v>
      </c>
      <c r="D2" s="8">
        <v>102.44</v>
      </c>
      <c r="E2" s="9">
        <f t="shared" ref="E2:E29" si="0">C2*D2</f>
        <v>1930994</v>
      </c>
      <c r="F2" s="10"/>
      <c r="G2" s="11"/>
      <c r="H2" s="4"/>
    </row>
    <row r="3" spans="1:8" x14ac:dyDescent="0.15">
      <c r="A3" s="12" t="s">
        <v>242</v>
      </c>
      <c r="B3" s="13">
        <v>13.75</v>
      </c>
      <c r="C3" s="14">
        <v>19080</v>
      </c>
      <c r="D3" s="14">
        <v>102.57</v>
      </c>
      <c r="E3" s="15">
        <f t="shared" si="0"/>
        <v>1957035.5999999999</v>
      </c>
      <c r="F3" s="16"/>
      <c r="G3" s="17"/>
      <c r="H3" s="4"/>
    </row>
    <row r="4" spans="1:8" x14ac:dyDescent="0.15">
      <c r="A4" s="12" t="s">
        <v>243</v>
      </c>
      <c r="B4" s="13">
        <v>13.75</v>
      </c>
      <c r="C4" s="14">
        <v>19795</v>
      </c>
      <c r="D4" s="14">
        <v>102.85</v>
      </c>
      <c r="E4" s="15">
        <f t="shared" si="0"/>
        <v>2035915.75</v>
      </c>
      <c r="F4" s="16"/>
      <c r="G4" s="17"/>
      <c r="H4" s="4"/>
    </row>
    <row r="5" spans="1:8" x14ac:dyDescent="0.15">
      <c r="A5" s="12" t="s">
        <v>244</v>
      </c>
      <c r="B5" s="13">
        <v>13.85</v>
      </c>
      <c r="C5" s="14">
        <v>19385</v>
      </c>
      <c r="D5" s="14">
        <v>103.15</v>
      </c>
      <c r="E5" s="15">
        <f t="shared" si="0"/>
        <v>1999562.75</v>
      </c>
      <c r="F5" s="16"/>
      <c r="G5" s="17"/>
      <c r="H5" s="4"/>
    </row>
    <row r="6" spans="1:8" x14ac:dyDescent="0.15">
      <c r="A6" s="12" t="s">
        <v>245</v>
      </c>
      <c r="B6" s="13">
        <v>13.85</v>
      </c>
      <c r="C6" s="14">
        <v>19180</v>
      </c>
      <c r="D6" s="14">
        <v>103.2</v>
      </c>
      <c r="E6" s="15">
        <f t="shared" si="0"/>
        <v>1979376</v>
      </c>
      <c r="F6" s="16"/>
      <c r="G6" s="17"/>
      <c r="H6" s="4"/>
    </row>
    <row r="7" spans="1:8" x14ac:dyDescent="0.15">
      <c r="A7" s="12" t="s">
        <v>246</v>
      </c>
      <c r="B7" s="13">
        <v>13.85</v>
      </c>
      <c r="C7" s="14">
        <v>19440</v>
      </c>
      <c r="D7" s="14">
        <v>102.75</v>
      </c>
      <c r="E7" s="15">
        <f t="shared" si="0"/>
        <v>1997460</v>
      </c>
      <c r="F7" s="16"/>
      <c r="G7" s="17"/>
      <c r="H7" s="4"/>
    </row>
    <row r="8" spans="1:8" x14ac:dyDescent="0.15">
      <c r="A8" s="12" t="s">
        <v>247</v>
      </c>
      <c r="B8" s="13">
        <v>13.9</v>
      </c>
      <c r="C8" s="18">
        <v>19515</v>
      </c>
      <c r="D8" s="19">
        <v>102.55</v>
      </c>
      <c r="E8" s="20">
        <f t="shared" si="0"/>
        <v>2001263.25</v>
      </c>
      <c r="F8" s="21"/>
      <c r="G8" s="17"/>
      <c r="H8" s="4"/>
    </row>
    <row r="9" spans="1:8" x14ac:dyDescent="0.15">
      <c r="A9" s="12" t="s">
        <v>248</v>
      </c>
      <c r="B9" s="13">
        <v>13.9</v>
      </c>
      <c r="C9" s="18">
        <v>18975</v>
      </c>
      <c r="D9" s="19">
        <v>102.57</v>
      </c>
      <c r="E9" s="20">
        <f t="shared" si="0"/>
        <v>1946265.7499999998</v>
      </c>
      <c r="F9" s="22"/>
      <c r="G9" s="23"/>
      <c r="H9" s="4"/>
    </row>
    <row r="10" spans="1:8" x14ac:dyDescent="0.15">
      <c r="A10" s="12" t="s">
        <v>249</v>
      </c>
      <c r="B10" s="13">
        <v>14</v>
      </c>
      <c r="C10" s="14">
        <v>19065</v>
      </c>
      <c r="D10" s="14">
        <v>102.37</v>
      </c>
      <c r="E10" s="15">
        <f t="shared" si="0"/>
        <v>1951684.05</v>
      </c>
      <c r="F10" s="16"/>
      <c r="G10" s="17"/>
      <c r="H10" s="4"/>
    </row>
    <row r="11" spans="1:8" x14ac:dyDescent="0.15">
      <c r="A11" s="12" t="s">
        <v>250</v>
      </c>
      <c r="B11" s="13">
        <v>14</v>
      </c>
      <c r="C11" s="14">
        <v>19210</v>
      </c>
      <c r="D11" s="14">
        <v>102.36</v>
      </c>
      <c r="E11" s="15">
        <f t="shared" si="0"/>
        <v>1966335.6</v>
      </c>
      <c r="F11" s="16"/>
      <c r="G11" s="17"/>
      <c r="H11" s="4"/>
    </row>
    <row r="12" spans="1:8" x14ac:dyDescent="0.15">
      <c r="A12" s="12" t="s">
        <v>251</v>
      </c>
      <c r="B12" s="13">
        <v>14</v>
      </c>
      <c r="C12" s="14">
        <v>19260</v>
      </c>
      <c r="D12" s="14">
        <v>102.65</v>
      </c>
      <c r="E12" s="15">
        <f t="shared" si="0"/>
        <v>1977039</v>
      </c>
      <c r="F12" s="16"/>
      <c r="G12" s="17"/>
      <c r="H12" s="4"/>
    </row>
    <row r="13" spans="1:8" x14ac:dyDescent="0.15">
      <c r="A13" s="12" t="s">
        <v>252</v>
      </c>
      <c r="B13" s="13">
        <v>14</v>
      </c>
      <c r="C13" s="14">
        <v>19200</v>
      </c>
      <c r="D13" s="14">
        <v>102.74</v>
      </c>
      <c r="E13" s="15">
        <f t="shared" si="0"/>
        <v>1972608</v>
      </c>
      <c r="F13" s="16"/>
      <c r="G13" s="17"/>
      <c r="H13" s="4"/>
    </row>
    <row r="14" spans="1:8" x14ac:dyDescent="0.15">
      <c r="A14" s="12" t="s">
        <v>253</v>
      </c>
      <c r="B14" s="13">
        <v>14</v>
      </c>
      <c r="C14" s="14">
        <v>19080</v>
      </c>
      <c r="D14" s="14">
        <v>102.66</v>
      </c>
      <c r="E14" s="15">
        <f t="shared" si="0"/>
        <v>1958752.8</v>
      </c>
      <c r="F14" s="16"/>
      <c r="G14" s="17"/>
      <c r="H14" s="4"/>
    </row>
    <row r="15" spans="1:8" x14ac:dyDescent="0.15">
      <c r="A15" s="12" t="s">
        <v>254</v>
      </c>
      <c r="B15" s="13">
        <v>14.25</v>
      </c>
      <c r="C15" s="14">
        <v>18505</v>
      </c>
      <c r="D15" s="14">
        <v>102.26</v>
      </c>
      <c r="E15" s="15">
        <f t="shared" si="0"/>
        <v>1892321.3</v>
      </c>
      <c r="F15" s="16"/>
      <c r="G15" s="17"/>
      <c r="H15" s="4"/>
    </row>
    <row r="16" spans="1:8" x14ac:dyDescent="0.15">
      <c r="A16" s="12" t="s">
        <v>255</v>
      </c>
      <c r="B16" s="13">
        <v>14.25</v>
      </c>
      <c r="C16" s="14">
        <v>18725</v>
      </c>
      <c r="D16" s="14"/>
      <c r="E16" s="15">
        <f t="shared" si="0"/>
        <v>0</v>
      </c>
      <c r="F16" s="16"/>
      <c r="G16" s="17"/>
      <c r="H16" s="4"/>
    </row>
    <row r="17" spans="1:9" x14ac:dyDescent="0.15">
      <c r="A17" s="12" t="s">
        <v>256</v>
      </c>
      <c r="B17" s="13">
        <v>14.25</v>
      </c>
      <c r="C17" s="14">
        <v>18925</v>
      </c>
      <c r="D17" s="14">
        <v>102.48</v>
      </c>
      <c r="E17" s="15">
        <f t="shared" si="0"/>
        <v>1939434</v>
      </c>
      <c r="F17" s="16"/>
      <c r="G17" s="17"/>
      <c r="H17" s="24"/>
    </row>
    <row r="18" spans="1:9" x14ac:dyDescent="0.15">
      <c r="A18" s="12" t="s">
        <v>257</v>
      </c>
      <c r="B18" s="13">
        <v>14.25</v>
      </c>
      <c r="C18" s="14">
        <v>18960</v>
      </c>
      <c r="D18" s="14">
        <v>102.5</v>
      </c>
      <c r="E18" s="15">
        <f t="shared" si="0"/>
        <v>1943400</v>
      </c>
      <c r="F18" s="16"/>
      <c r="G18" s="17"/>
      <c r="H18" s="4"/>
    </row>
    <row r="19" spans="1:9" x14ac:dyDescent="0.15">
      <c r="A19" s="12" t="s">
        <v>258</v>
      </c>
      <c r="B19" s="13">
        <v>14.25</v>
      </c>
      <c r="C19" s="14">
        <v>19080</v>
      </c>
      <c r="D19" s="14">
        <v>102.55</v>
      </c>
      <c r="E19" s="15">
        <f t="shared" si="0"/>
        <v>1956654</v>
      </c>
      <c r="F19" s="16"/>
      <c r="G19" s="17"/>
      <c r="H19" s="4"/>
    </row>
    <row r="20" spans="1:9" x14ac:dyDescent="0.15">
      <c r="A20" s="12" t="s">
        <v>259</v>
      </c>
      <c r="B20" s="13">
        <v>14.45</v>
      </c>
      <c r="C20" s="14">
        <v>19160</v>
      </c>
      <c r="D20" s="14">
        <v>102.8</v>
      </c>
      <c r="E20" s="15">
        <f t="shared" si="0"/>
        <v>1969648</v>
      </c>
      <c r="F20" s="21"/>
      <c r="G20" s="17"/>
      <c r="H20" s="4"/>
    </row>
    <row r="21" spans="1:9" x14ac:dyDescent="0.15">
      <c r="A21" s="12" t="s">
        <v>260</v>
      </c>
      <c r="B21" s="13">
        <v>14.45</v>
      </c>
      <c r="C21" s="14">
        <v>18800</v>
      </c>
      <c r="D21" s="25">
        <v>102.79</v>
      </c>
      <c r="E21" s="26">
        <f t="shared" si="0"/>
        <v>1932452.0000000002</v>
      </c>
      <c r="F21" s="27"/>
      <c r="G21" s="28"/>
      <c r="H21" s="4"/>
    </row>
    <row r="22" spans="1:9" x14ac:dyDescent="0.15">
      <c r="A22" s="12" t="s">
        <v>261</v>
      </c>
      <c r="B22" s="13">
        <v>14.45</v>
      </c>
      <c r="C22" s="14">
        <v>18525</v>
      </c>
      <c r="D22" s="19">
        <v>102.82</v>
      </c>
      <c r="E22" s="24">
        <f t="shared" si="0"/>
        <v>1904740.4999999998</v>
      </c>
      <c r="F22" s="16"/>
      <c r="G22" s="17"/>
      <c r="H22" s="4"/>
    </row>
    <row r="23" spans="1:9" x14ac:dyDescent="0.15">
      <c r="A23" s="12" t="s">
        <v>262</v>
      </c>
      <c r="B23" s="25">
        <v>14.65</v>
      </c>
      <c r="C23" s="14">
        <v>18680</v>
      </c>
      <c r="D23" s="14">
        <v>103.1</v>
      </c>
      <c r="E23" s="15">
        <f t="shared" si="0"/>
        <v>1925908</v>
      </c>
      <c r="F23" s="16"/>
      <c r="G23" s="17"/>
      <c r="H23" s="4"/>
    </row>
    <row r="24" spans="1:9" x14ac:dyDescent="0.15">
      <c r="A24" s="12" t="s">
        <v>263</v>
      </c>
      <c r="B24" s="25">
        <v>14.65</v>
      </c>
      <c r="C24" s="14">
        <v>18765</v>
      </c>
      <c r="D24" s="14">
        <v>103.85</v>
      </c>
      <c r="E24" s="15">
        <f t="shared" si="0"/>
        <v>1948745.25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14.09782608695652</v>
      </c>
      <c r="C29" s="8">
        <f>ROUND(ROUNDDOWN(SUM(C2:C28)/COUNTA(C2:C28),3),2)</f>
        <v>19050.43</v>
      </c>
      <c r="D29" s="8">
        <f>ROUND(ROUNDDOWN(SUM(D2:D28)/COUNTA(D2:D28),3),2)</f>
        <v>102.73</v>
      </c>
      <c r="E29" s="9">
        <f t="shared" si="0"/>
        <v>1957050.6739000001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197</v>
      </c>
      <c r="C31" s="36">
        <v>19439.75</v>
      </c>
      <c r="D31" s="36">
        <v>102.83</v>
      </c>
      <c r="E31" s="37">
        <f>C31*D31</f>
        <v>1998989.4924999999</v>
      </c>
      <c r="F31" s="38" t="s">
        <v>30</v>
      </c>
      <c r="G31" s="39"/>
    </row>
    <row r="32" spans="1:9" x14ac:dyDescent="0.15">
      <c r="A32"/>
      <c r="B32" s="35" t="s">
        <v>219</v>
      </c>
      <c r="C32" s="36">
        <v>18573.571428571428</v>
      </c>
      <c r="D32" s="36">
        <v>103.08</v>
      </c>
      <c r="E32" s="40">
        <f>C32*D32</f>
        <v>1914563.7428571428</v>
      </c>
      <c r="F32" s="41">
        <f>E32-E31</f>
        <v>-84425.749642857118</v>
      </c>
      <c r="G32" s="39"/>
    </row>
    <row r="33" spans="1:9" x14ac:dyDescent="0.15">
      <c r="A33"/>
      <c r="B33" s="35" t="s">
        <v>29</v>
      </c>
      <c r="C33" s="42">
        <f>SUM(C2:C28)/COUNTA(C2:C28)</f>
        <v>19050.434782608696</v>
      </c>
      <c r="D33" s="43">
        <f>D29</f>
        <v>102.73</v>
      </c>
      <c r="E33" s="37">
        <f>C33*D33</f>
        <v>1957051.1652173914</v>
      </c>
      <c r="F33" s="44">
        <f>E33-E32</f>
        <v>42487.422360248631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19050.434782608696</v>
      </c>
      <c r="D39" s="8">
        <f>SUM(D2:D28)/COUNTA(D2:D28)</f>
        <v>102.72772727272726</v>
      </c>
      <c r="E39" s="48">
        <f>C39*D39</f>
        <v>1957007.8687747035</v>
      </c>
      <c r="F39" s="48">
        <f>E39*0.9*0.36</f>
        <v>634070.54948300391</v>
      </c>
      <c r="G39" s="48">
        <f>F39-25000</f>
        <v>609070.54948300391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548163.49453470355</v>
      </c>
      <c r="G42" s="48">
        <f>F42-15000</f>
        <v>533163.49453470355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9"/>
  <sheetViews>
    <sheetView topLeftCell="A4" workbookViewId="0">
      <selection activeCell="C32" sqref="C32: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8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8" ht="14.25" thickTop="1" x14ac:dyDescent="0.15">
      <c r="A2" s="6" t="s">
        <v>264</v>
      </c>
      <c r="B2" s="7">
        <v>14.65</v>
      </c>
      <c r="C2" s="8">
        <v>18280</v>
      </c>
      <c r="D2" s="8">
        <v>103.82</v>
      </c>
      <c r="E2" s="9">
        <f t="shared" ref="E2:E29" si="0">C2*D2</f>
        <v>1897829.5999999999</v>
      </c>
      <c r="F2" s="10"/>
      <c r="G2" s="11"/>
      <c r="H2" s="4"/>
    </row>
    <row r="3" spans="1:8" x14ac:dyDescent="0.15">
      <c r="A3" s="12" t="s">
        <v>265</v>
      </c>
      <c r="B3" s="13">
        <v>14.65</v>
      </c>
      <c r="C3" s="14">
        <v>18375</v>
      </c>
      <c r="D3" s="14">
        <v>103.57</v>
      </c>
      <c r="E3" s="15">
        <f t="shared" si="0"/>
        <v>1903098.7499999998</v>
      </c>
      <c r="F3" s="16"/>
      <c r="G3" s="17"/>
      <c r="H3" s="4"/>
    </row>
    <row r="4" spans="1:8" x14ac:dyDescent="0.15">
      <c r="A4" s="12" t="s">
        <v>266</v>
      </c>
      <c r="B4" s="13">
        <v>14.65</v>
      </c>
      <c r="C4" s="14">
        <v>18490</v>
      </c>
      <c r="D4" s="14">
        <v>103.62</v>
      </c>
      <c r="E4" s="15">
        <f t="shared" si="0"/>
        <v>1915933.8</v>
      </c>
      <c r="F4" s="16"/>
      <c r="G4" s="17"/>
      <c r="H4" s="4"/>
    </row>
    <row r="5" spans="1:8" x14ac:dyDescent="0.15">
      <c r="A5" s="12" t="s">
        <v>267</v>
      </c>
      <c r="B5" s="13">
        <v>14.45</v>
      </c>
      <c r="C5" s="14">
        <v>18275</v>
      </c>
      <c r="D5" s="14">
        <v>103.61</v>
      </c>
      <c r="E5" s="15">
        <f t="shared" si="0"/>
        <v>1893472.75</v>
      </c>
      <c r="F5" s="16"/>
      <c r="G5" s="17"/>
      <c r="H5" s="4"/>
    </row>
    <row r="6" spans="1:8" x14ac:dyDescent="0.15">
      <c r="A6" s="12" t="s">
        <v>268</v>
      </c>
      <c r="B6" s="13">
        <v>14.45</v>
      </c>
      <c r="C6" s="14">
        <v>18860</v>
      </c>
      <c r="D6" s="14">
        <v>103.17</v>
      </c>
      <c r="E6" s="15">
        <f t="shared" si="0"/>
        <v>1945786.2</v>
      </c>
      <c r="F6" s="16"/>
      <c r="G6" s="17"/>
      <c r="H6" s="4"/>
    </row>
    <row r="7" spans="1:8" x14ac:dyDescent="0.15">
      <c r="A7" s="12" t="s">
        <v>269</v>
      </c>
      <c r="B7" s="13">
        <v>14.45</v>
      </c>
      <c r="C7" s="14">
        <v>18620</v>
      </c>
      <c r="D7" s="14">
        <v>103.13</v>
      </c>
      <c r="E7" s="15">
        <f t="shared" si="0"/>
        <v>1920280.5999999999</v>
      </c>
      <c r="F7" s="16"/>
      <c r="G7" s="17"/>
      <c r="H7" s="4"/>
    </row>
    <row r="8" spans="1:8" x14ac:dyDescent="0.15">
      <c r="A8" s="12" t="s">
        <v>284</v>
      </c>
      <c r="B8" s="13">
        <v>14.45</v>
      </c>
      <c r="C8" s="18">
        <v>18495</v>
      </c>
      <c r="D8" s="19">
        <v>103.15</v>
      </c>
      <c r="E8" s="20">
        <f t="shared" si="0"/>
        <v>1907759.25</v>
      </c>
      <c r="F8" s="21"/>
      <c r="G8" s="17"/>
      <c r="H8" s="4"/>
    </row>
    <row r="9" spans="1:8" x14ac:dyDescent="0.15">
      <c r="A9" s="12" t="s">
        <v>270</v>
      </c>
      <c r="B9" s="13">
        <v>14.45</v>
      </c>
      <c r="C9" s="18">
        <v>18850</v>
      </c>
      <c r="D9" s="19">
        <v>103.31</v>
      </c>
      <c r="E9" s="20">
        <f t="shared" ref="E9:E22" si="1">C9*D9</f>
        <v>1947393.5</v>
      </c>
      <c r="F9" s="22"/>
      <c r="G9" s="23"/>
      <c r="H9" s="4"/>
    </row>
    <row r="10" spans="1:8" x14ac:dyDescent="0.15">
      <c r="A10" s="12" t="s">
        <v>271</v>
      </c>
      <c r="B10" s="13">
        <v>14.45</v>
      </c>
      <c r="C10" s="18">
        <v>18580</v>
      </c>
      <c r="D10" s="19">
        <v>103.27</v>
      </c>
      <c r="E10" s="20">
        <f t="shared" si="1"/>
        <v>1918756.5999999999</v>
      </c>
      <c r="F10" s="16"/>
      <c r="G10" s="17"/>
      <c r="H10" s="4"/>
    </row>
    <row r="11" spans="1:8" x14ac:dyDescent="0.15">
      <c r="A11" s="12" t="s">
        <v>272</v>
      </c>
      <c r="B11" s="13">
        <v>14.45</v>
      </c>
      <c r="C11" s="14">
        <v>18535</v>
      </c>
      <c r="D11" s="14">
        <v>103.5</v>
      </c>
      <c r="E11" s="15">
        <f t="shared" si="1"/>
        <v>1918372.5</v>
      </c>
      <c r="F11" s="16"/>
      <c r="G11" s="17"/>
      <c r="H11" s="4"/>
    </row>
    <row r="12" spans="1:8" x14ac:dyDescent="0.15">
      <c r="A12" s="12" t="s">
        <v>273</v>
      </c>
      <c r="B12" s="13">
        <v>14.45</v>
      </c>
      <c r="C12" s="14">
        <v>18505</v>
      </c>
      <c r="D12" s="14">
        <v>103.51</v>
      </c>
      <c r="E12" s="15">
        <f t="shared" si="1"/>
        <v>1915452.55</v>
      </c>
      <c r="F12" s="16"/>
      <c r="G12" s="17"/>
      <c r="H12" s="4"/>
    </row>
    <row r="13" spans="1:8" x14ac:dyDescent="0.15">
      <c r="A13" s="12" t="s">
        <v>274</v>
      </c>
      <c r="B13" s="13">
        <v>14.45</v>
      </c>
      <c r="C13" s="14">
        <v>18420</v>
      </c>
      <c r="D13" s="14">
        <v>103.38</v>
      </c>
      <c r="E13" s="15">
        <f t="shared" si="1"/>
        <v>1904259.5999999999</v>
      </c>
      <c r="F13" s="16"/>
      <c r="G13" s="17"/>
      <c r="H13" s="4"/>
    </row>
    <row r="14" spans="1:8" x14ac:dyDescent="0.15">
      <c r="A14" s="12" t="s">
        <v>275</v>
      </c>
      <c r="B14" s="13">
        <v>14.45</v>
      </c>
      <c r="C14" s="14">
        <v>18550</v>
      </c>
      <c r="D14" s="14">
        <v>103.62</v>
      </c>
      <c r="E14" s="15">
        <f t="shared" si="1"/>
        <v>1922151</v>
      </c>
      <c r="F14" s="16"/>
      <c r="G14" s="17"/>
      <c r="H14" s="4"/>
    </row>
    <row r="15" spans="1:8" x14ac:dyDescent="0.15">
      <c r="A15" s="12" t="s">
        <v>276</v>
      </c>
      <c r="B15" s="13">
        <v>14.45</v>
      </c>
      <c r="C15" s="14">
        <v>18780</v>
      </c>
      <c r="D15" s="14">
        <v>103.99</v>
      </c>
      <c r="E15" s="15">
        <f t="shared" si="1"/>
        <v>1952932.2</v>
      </c>
      <c r="F15" s="16"/>
      <c r="G15" s="17"/>
      <c r="H15" s="4"/>
    </row>
    <row r="16" spans="1:8" x14ac:dyDescent="0.15">
      <c r="A16" s="12" t="s">
        <v>277</v>
      </c>
      <c r="B16" s="13">
        <v>14.45</v>
      </c>
      <c r="C16" s="14">
        <v>18730</v>
      </c>
      <c r="D16" s="14">
        <v>104.81</v>
      </c>
      <c r="E16" s="15">
        <f t="shared" si="1"/>
        <v>1963091.3</v>
      </c>
      <c r="F16" s="16"/>
      <c r="G16" s="17"/>
      <c r="H16" s="4"/>
    </row>
    <row r="17" spans="1:9" x14ac:dyDescent="0.15">
      <c r="A17" s="12" t="s">
        <v>278</v>
      </c>
      <c r="B17" s="13">
        <v>14.45</v>
      </c>
      <c r="C17" s="14">
        <v>18625</v>
      </c>
      <c r="D17" s="14">
        <v>104.96</v>
      </c>
      <c r="E17" s="15">
        <f t="shared" si="1"/>
        <v>1954880</v>
      </c>
      <c r="F17" s="16"/>
      <c r="G17" s="17"/>
      <c r="H17" s="24"/>
    </row>
    <row r="18" spans="1:9" x14ac:dyDescent="0.15">
      <c r="A18" s="12" t="s">
        <v>283</v>
      </c>
      <c r="B18" s="13">
        <v>14.45</v>
      </c>
      <c r="C18" s="14"/>
      <c r="D18" s="14">
        <v>105.19</v>
      </c>
      <c r="E18" s="15">
        <f t="shared" si="1"/>
        <v>0</v>
      </c>
      <c r="F18" s="16"/>
      <c r="G18" s="17"/>
      <c r="H18" s="4"/>
    </row>
    <row r="19" spans="1:9" x14ac:dyDescent="0.15">
      <c r="A19" s="12" t="s">
        <v>279</v>
      </c>
      <c r="B19" s="13">
        <v>14.45</v>
      </c>
      <c r="C19" s="14">
        <v>18805</v>
      </c>
      <c r="D19" s="14">
        <v>105.1</v>
      </c>
      <c r="E19" s="15">
        <f t="shared" si="1"/>
        <v>1976405.5</v>
      </c>
      <c r="F19" s="16"/>
      <c r="G19" s="17"/>
      <c r="H19" s="4"/>
    </row>
    <row r="20" spans="1:9" x14ac:dyDescent="0.15">
      <c r="A20" s="12" t="s">
        <v>280</v>
      </c>
      <c r="B20" s="13">
        <v>14.4</v>
      </c>
      <c r="C20" s="14">
        <v>18635</v>
      </c>
      <c r="D20" s="14">
        <v>105.1</v>
      </c>
      <c r="E20" s="15">
        <f t="shared" si="1"/>
        <v>1958538.5</v>
      </c>
      <c r="F20" s="21"/>
      <c r="G20" s="17"/>
      <c r="H20" s="4"/>
    </row>
    <row r="21" spans="1:9" x14ac:dyDescent="0.15">
      <c r="A21" s="12" t="s">
        <v>281</v>
      </c>
      <c r="B21" s="13">
        <v>14.4</v>
      </c>
      <c r="C21" s="14">
        <v>18650</v>
      </c>
      <c r="D21" s="14">
        <v>104.77</v>
      </c>
      <c r="E21" s="15">
        <f t="shared" si="1"/>
        <v>1953960.5</v>
      </c>
      <c r="F21" s="27"/>
      <c r="G21" s="28"/>
      <c r="H21" s="4"/>
    </row>
    <row r="22" spans="1:9" x14ac:dyDescent="0.15">
      <c r="A22" s="12" t="s">
        <v>282</v>
      </c>
      <c r="B22" s="13">
        <v>14.4</v>
      </c>
      <c r="C22" s="14">
        <v>18455</v>
      </c>
      <c r="D22" s="25">
        <v>104.74</v>
      </c>
      <c r="E22" s="26">
        <f t="shared" si="1"/>
        <v>1932976.7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14.471428571428564</v>
      </c>
      <c r="C29" s="8">
        <f>ROUND(ROUNDDOWN(SUM(C2:C28)/COUNTA(C2:C28),3),2)</f>
        <v>18575.75</v>
      </c>
      <c r="D29" s="8">
        <f>ROUND(ROUNDDOWN(SUM(D2:D28)/COUNTA(D2:D28),3),2)</f>
        <v>103.97</v>
      </c>
      <c r="E29" s="9">
        <f t="shared" si="0"/>
        <v>1931320.7275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219</v>
      </c>
      <c r="C31" s="36">
        <v>18573.571428571428</v>
      </c>
      <c r="D31" s="36">
        <v>103.08</v>
      </c>
      <c r="E31" s="37">
        <f>C31*D31</f>
        <v>1914563.7428571428</v>
      </c>
      <c r="F31" s="38" t="s">
        <v>30</v>
      </c>
      <c r="G31" s="39"/>
    </row>
    <row r="32" spans="1:9" x14ac:dyDescent="0.15">
      <c r="A32"/>
      <c r="B32" s="35" t="s">
        <v>29</v>
      </c>
      <c r="C32" s="36">
        <v>19050.434782608696</v>
      </c>
      <c r="D32" s="36">
        <v>102.73</v>
      </c>
      <c r="E32" s="40">
        <f>C32*D32</f>
        <v>1957051.1652173914</v>
      </c>
      <c r="F32" s="41">
        <f>E32-E31</f>
        <v>42487.422360248631</v>
      </c>
      <c r="G32" s="39"/>
    </row>
    <row r="33" spans="1:9" x14ac:dyDescent="0.15">
      <c r="A33"/>
      <c r="B33" s="35" t="s">
        <v>31</v>
      </c>
      <c r="C33" s="42">
        <f>SUM(C2:C28)/COUNTA(C2:C28)</f>
        <v>18575.75</v>
      </c>
      <c r="D33" s="43">
        <f>D29</f>
        <v>103.97</v>
      </c>
      <c r="E33" s="37">
        <f>C33*D33</f>
        <v>1931320.7275</v>
      </c>
      <c r="F33" s="44">
        <f>E33-E32</f>
        <v>-25730.437717391411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18575.75</v>
      </c>
      <c r="D39" s="8">
        <f>SUM(D2:D28)/COUNTA(D2:D28)</f>
        <v>103.96761904761904</v>
      </c>
      <c r="E39" s="48">
        <f>C39*D39</f>
        <v>1931276.4995238094</v>
      </c>
      <c r="F39" s="48">
        <f>E39*0.9*0.36</f>
        <v>625733.5858457142</v>
      </c>
      <c r="G39" s="48">
        <f>F39-25000</f>
        <v>600733.5858457142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540660.22726114281</v>
      </c>
      <c r="G42" s="48">
        <f>F42-15000</f>
        <v>525660.22726114281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9"/>
  <sheetViews>
    <sheetView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285</v>
      </c>
      <c r="B2" s="7">
        <v>14.4</v>
      </c>
      <c r="C2" s="8">
        <v>18660</v>
      </c>
      <c r="D2" s="8">
        <v>105.13</v>
      </c>
      <c r="E2" s="9">
        <f t="shared" ref="E2:E29" si="0">C2*D2</f>
        <v>1961725.7999999998</v>
      </c>
      <c r="F2" s="10"/>
      <c r="G2" s="11"/>
      <c r="H2" s="4"/>
    </row>
    <row r="3" spans="1:9" x14ac:dyDescent="0.15">
      <c r="A3" s="12" t="s">
        <v>286</v>
      </c>
      <c r="B3" s="13">
        <v>14.4</v>
      </c>
      <c r="C3" s="14">
        <v>18555</v>
      </c>
      <c r="D3" s="14">
        <v>105.4</v>
      </c>
      <c r="E3" s="15">
        <f t="shared" si="0"/>
        <v>1955697</v>
      </c>
      <c r="F3" s="16"/>
      <c r="G3" s="17"/>
      <c r="H3" s="4"/>
    </row>
    <row r="4" spans="1:9" x14ac:dyDescent="0.15">
      <c r="A4" s="12" t="s">
        <v>287</v>
      </c>
      <c r="B4" s="13">
        <v>14.4</v>
      </c>
      <c r="C4" s="14">
        <v>18820</v>
      </c>
      <c r="D4" s="14">
        <v>106.21</v>
      </c>
      <c r="E4" s="15">
        <f t="shared" si="0"/>
        <v>1998872.2</v>
      </c>
      <c r="F4" s="16"/>
      <c r="G4" s="17"/>
      <c r="H4" s="4"/>
      <c r="I4" s="34"/>
    </row>
    <row r="5" spans="1:9" x14ac:dyDescent="0.15">
      <c r="A5" s="12" t="s">
        <v>8</v>
      </c>
      <c r="B5" s="13">
        <v>14.4</v>
      </c>
      <c r="C5" s="14">
        <v>19235</v>
      </c>
      <c r="D5" s="14">
        <v>105.92</v>
      </c>
      <c r="E5" s="15">
        <f t="shared" si="0"/>
        <v>2037371.2</v>
      </c>
      <c r="F5" s="16"/>
      <c r="G5" s="17"/>
      <c r="H5" s="4"/>
    </row>
    <row r="6" spans="1:9" x14ac:dyDescent="0.15">
      <c r="A6" s="12" t="s">
        <v>9</v>
      </c>
      <c r="B6" s="13">
        <v>14.4</v>
      </c>
      <c r="C6" s="14">
        <v>19385</v>
      </c>
      <c r="D6" s="14">
        <v>106.57</v>
      </c>
      <c r="E6" s="15">
        <f t="shared" si="0"/>
        <v>2065859.45</v>
      </c>
      <c r="F6" s="16"/>
      <c r="G6" s="17"/>
      <c r="H6" s="4"/>
    </row>
    <row r="7" spans="1:9" x14ac:dyDescent="0.15">
      <c r="A7" s="12" t="s">
        <v>288</v>
      </c>
      <c r="B7" s="13">
        <v>14.4</v>
      </c>
      <c r="C7" s="14">
        <v>19740</v>
      </c>
      <c r="D7" s="14">
        <v>106.09</v>
      </c>
      <c r="E7" s="15">
        <f t="shared" si="0"/>
        <v>2094216.6</v>
      </c>
      <c r="F7" s="16"/>
      <c r="G7" s="17"/>
      <c r="H7" s="4"/>
    </row>
    <row r="8" spans="1:9" x14ac:dyDescent="0.15">
      <c r="A8" s="12" t="s">
        <v>289</v>
      </c>
      <c r="B8" s="13">
        <v>14.4</v>
      </c>
      <c r="C8" s="18">
        <v>19360</v>
      </c>
      <c r="D8" s="19">
        <v>107.03</v>
      </c>
      <c r="E8" s="20">
        <f t="shared" si="0"/>
        <v>2072100.8</v>
      </c>
      <c r="F8" s="21"/>
      <c r="G8" s="17"/>
      <c r="H8" s="4"/>
    </row>
    <row r="9" spans="1:9" x14ac:dyDescent="0.15">
      <c r="A9" s="12" t="s">
        <v>12</v>
      </c>
      <c r="B9" s="13">
        <v>14.4</v>
      </c>
      <c r="C9" s="18">
        <v>18550</v>
      </c>
      <c r="D9" s="19">
        <v>107.12</v>
      </c>
      <c r="E9" s="20">
        <f t="shared" si="0"/>
        <v>1987076</v>
      </c>
      <c r="F9" s="22"/>
      <c r="G9" s="23"/>
      <c r="H9" s="4"/>
    </row>
    <row r="10" spans="1:9" x14ac:dyDescent="0.15">
      <c r="A10" s="12" t="s">
        <v>13</v>
      </c>
      <c r="B10" s="13">
        <v>14.4</v>
      </c>
      <c r="C10" s="18">
        <v>18460</v>
      </c>
      <c r="D10" s="19">
        <v>107.8</v>
      </c>
      <c r="E10" s="20">
        <f t="shared" si="0"/>
        <v>1989988</v>
      </c>
      <c r="F10" s="16"/>
      <c r="G10" s="17"/>
      <c r="H10" s="4"/>
    </row>
    <row r="11" spans="1:9" x14ac:dyDescent="0.15">
      <c r="A11" s="12" t="s">
        <v>14</v>
      </c>
      <c r="B11" s="13">
        <v>14.4</v>
      </c>
      <c r="C11" s="14">
        <v>18345</v>
      </c>
      <c r="D11" s="14">
        <v>108.22</v>
      </c>
      <c r="E11" s="15">
        <f t="shared" si="0"/>
        <v>1985295.9</v>
      </c>
      <c r="F11" s="16"/>
      <c r="G11" s="17"/>
      <c r="H11" s="4"/>
    </row>
    <row r="12" spans="1:9" x14ac:dyDescent="0.15">
      <c r="A12" s="12" t="s">
        <v>290</v>
      </c>
      <c r="B12" s="13">
        <v>14.4</v>
      </c>
      <c r="C12" s="14">
        <v>18255</v>
      </c>
      <c r="D12" s="14"/>
      <c r="E12" s="15">
        <f t="shared" si="0"/>
        <v>0</v>
      </c>
      <c r="F12" s="16"/>
      <c r="G12" s="17"/>
      <c r="H12" s="4"/>
    </row>
    <row r="13" spans="1:9" x14ac:dyDescent="0.15">
      <c r="A13" s="12" t="s">
        <v>291</v>
      </c>
      <c r="B13" s="13">
        <v>14.4</v>
      </c>
      <c r="C13" s="14">
        <v>17905</v>
      </c>
      <c r="D13" s="14">
        <v>108.17</v>
      </c>
      <c r="E13" s="15">
        <f t="shared" si="0"/>
        <v>1936783.85</v>
      </c>
      <c r="F13" s="16"/>
      <c r="G13" s="17"/>
      <c r="H13" s="4"/>
    </row>
    <row r="14" spans="1:9" x14ac:dyDescent="0.15">
      <c r="A14" s="12" t="s">
        <v>17</v>
      </c>
      <c r="B14" s="13">
        <v>14.4</v>
      </c>
      <c r="C14" s="14">
        <v>17920</v>
      </c>
      <c r="D14" s="14">
        <v>108.25</v>
      </c>
      <c r="E14" s="15">
        <f t="shared" si="0"/>
        <v>1939840</v>
      </c>
      <c r="F14" s="16"/>
      <c r="G14" s="17"/>
      <c r="H14" s="4"/>
    </row>
    <row r="15" spans="1:9" x14ac:dyDescent="0.15">
      <c r="A15" s="12" t="s">
        <v>18</v>
      </c>
      <c r="B15" s="13">
        <v>14.4</v>
      </c>
      <c r="C15" s="14">
        <v>17885</v>
      </c>
      <c r="D15" s="14">
        <v>109.5</v>
      </c>
      <c r="E15" s="15">
        <f t="shared" si="0"/>
        <v>1958407.5</v>
      </c>
      <c r="F15" s="16"/>
      <c r="G15" s="17"/>
      <c r="H15" s="4"/>
    </row>
    <row r="16" spans="1:9" x14ac:dyDescent="0.15">
      <c r="A16" s="12" t="s">
        <v>19</v>
      </c>
      <c r="B16" s="13">
        <v>14.3</v>
      </c>
      <c r="C16" s="14">
        <v>17755</v>
      </c>
      <c r="D16" s="14">
        <v>109.86</v>
      </c>
      <c r="E16" s="15">
        <f t="shared" si="0"/>
        <v>1950564.3</v>
      </c>
      <c r="F16" s="16"/>
      <c r="G16" s="17"/>
      <c r="H16" s="4"/>
    </row>
    <row r="17" spans="1:9" x14ac:dyDescent="0.15">
      <c r="A17" s="12" t="s">
        <v>292</v>
      </c>
      <c r="B17" s="13">
        <v>14.3</v>
      </c>
      <c r="C17" s="14">
        <v>17075</v>
      </c>
      <c r="D17" s="14">
        <v>109.97</v>
      </c>
      <c r="E17" s="15">
        <f t="shared" si="0"/>
        <v>1877737.75</v>
      </c>
      <c r="F17" s="16"/>
      <c r="G17" s="17"/>
      <c r="H17" s="24"/>
    </row>
    <row r="18" spans="1:9" x14ac:dyDescent="0.15">
      <c r="A18" s="12" t="s">
        <v>293</v>
      </c>
      <c r="B18" s="13">
        <v>14.3</v>
      </c>
      <c r="C18" s="14">
        <v>17135</v>
      </c>
      <c r="D18" s="14"/>
      <c r="E18" s="15">
        <f t="shared" si="0"/>
        <v>0</v>
      </c>
      <c r="F18" s="16"/>
      <c r="G18" s="17"/>
      <c r="H18" s="4"/>
    </row>
    <row r="19" spans="1:9" x14ac:dyDescent="0.15">
      <c r="A19" s="12" t="s">
        <v>294</v>
      </c>
      <c r="B19" s="13">
        <v>14.1</v>
      </c>
      <c r="C19" s="14">
        <v>17200</v>
      </c>
      <c r="D19" s="14">
        <v>109.64</v>
      </c>
      <c r="E19" s="15">
        <f t="shared" si="0"/>
        <v>1885808</v>
      </c>
      <c r="F19" s="16"/>
      <c r="G19" s="17"/>
      <c r="H19" s="4"/>
    </row>
    <row r="20" spans="1:9" x14ac:dyDescent="0.15">
      <c r="A20" s="12" t="s">
        <v>23</v>
      </c>
      <c r="B20" s="13">
        <v>14.1</v>
      </c>
      <c r="C20" s="14">
        <v>17210</v>
      </c>
      <c r="D20" s="14">
        <v>110.23</v>
      </c>
      <c r="E20" s="15">
        <f t="shared" si="0"/>
        <v>1897058.3</v>
      </c>
      <c r="F20" s="21"/>
      <c r="G20" s="17"/>
      <c r="H20" s="4"/>
    </row>
    <row r="21" spans="1:9" x14ac:dyDescent="0.15">
      <c r="A21" s="12" t="s">
        <v>24</v>
      </c>
      <c r="B21" s="13">
        <v>14.1</v>
      </c>
      <c r="C21" s="14">
        <v>17280</v>
      </c>
      <c r="D21" s="14">
        <v>109.53</v>
      </c>
      <c r="E21" s="15">
        <f t="shared" si="0"/>
        <v>1892678.4</v>
      </c>
      <c r="F21" s="27"/>
      <c r="G21" s="28"/>
      <c r="H21" s="4"/>
    </row>
    <row r="22" spans="1:9" x14ac:dyDescent="0.15">
      <c r="A22" s="12" t="s">
        <v>295</v>
      </c>
      <c r="B22" s="13">
        <v>14.1</v>
      </c>
      <c r="C22" s="14">
        <v>16510</v>
      </c>
      <c r="D22" s="25">
        <v>110.37</v>
      </c>
      <c r="E22" s="26">
        <f t="shared" si="0"/>
        <v>1822208.7000000002</v>
      </c>
      <c r="F22" s="16"/>
      <c r="G22" s="17"/>
      <c r="H22" s="4"/>
    </row>
    <row r="23" spans="1:9" x14ac:dyDescent="0.15">
      <c r="A23" s="12" t="s">
        <v>296</v>
      </c>
      <c r="B23" s="13">
        <v>14.1</v>
      </c>
      <c r="C23" s="14">
        <v>16505</v>
      </c>
      <c r="D23" s="14">
        <v>110.45</v>
      </c>
      <c r="E23" s="15">
        <f t="shared" si="0"/>
        <v>1822977.25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14.318181818181825</v>
      </c>
      <c r="C29" s="8">
        <f>ROUND(ROUNDDOWN(SUM(C2:C28)/COUNTA(C2:C28),3),2)</f>
        <v>18079.32</v>
      </c>
      <c r="D29" s="8">
        <f>ROUND(ROUNDDOWN(SUM(D2:D28)/COUNTA(D2:D28),3),2)</f>
        <v>108.07</v>
      </c>
      <c r="E29" s="9">
        <f t="shared" si="0"/>
        <v>1953832.1123999998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29</v>
      </c>
      <c r="C31" s="36">
        <v>19050.434782608696</v>
      </c>
      <c r="D31" s="36">
        <v>102.73</v>
      </c>
      <c r="E31" s="37">
        <v>1957051.1652173914</v>
      </c>
      <c r="F31" s="38" t="s">
        <v>30</v>
      </c>
      <c r="G31" s="39"/>
    </row>
    <row r="32" spans="1:9" x14ac:dyDescent="0.15">
      <c r="A32"/>
      <c r="B32" s="35" t="s">
        <v>31</v>
      </c>
      <c r="C32" s="36">
        <v>18575.75</v>
      </c>
      <c r="D32" s="36">
        <v>103.97</v>
      </c>
      <c r="E32" s="40">
        <v>1931320.7275</v>
      </c>
      <c r="F32" s="41">
        <f>E32-E31</f>
        <v>-25730.437717391411</v>
      </c>
      <c r="G32" s="39"/>
    </row>
    <row r="33" spans="1:9" x14ac:dyDescent="0.15">
      <c r="A33"/>
      <c r="B33" s="35" t="s">
        <v>32</v>
      </c>
      <c r="C33" s="42">
        <f>SUM(C2:C28)/COUNTA(C2:C28)</f>
        <v>18079.31818181818</v>
      </c>
      <c r="D33" s="43">
        <f>D29</f>
        <v>108.07</v>
      </c>
      <c r="E33" s="37">
        <f>C33*D33</f>
        <v>1953831.9159090905</v>
      </c>
      <c r="F33" s="44">
        <f>E33-E32</f>
        <v>22511.188409090508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18079.31818181818</v>
      </c>
      <c r="D39" s="8">
        <f>SUM(D2:D28)/COUNTA(D2:D28)</f>
        <v>108.07300000000001</v>
      </c>
      <c r="E39" s="48">
        <f>C39*D39</f>
        <v>1953886.1538636363</v>
      </c>
      <c r="F39" s="48">
        <f>E39*0.9*0.36</f>
        <v>633059.11385181814</v>
      </c>
      <c r="G39" s="48">
        <f>F39-25000</f>
        <v>608059.11385181814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547253.20246663631</v>
      </c>
      <c r="G42" s="48">
        <f>F42-15000</f>
        <v>532253.20246663631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9"/>
  <sheetViews>
    <sheetView workbookViewId="0">
      <selection activeCell="G11" sqref="G1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297</v>
      </c>
      <c r="B2" s="7">
        <v>14</v>
      </c>
      <c r="C2" s="8">
        <v>15855</v>
      </c>
      <c r="D2" s="8">
        <v>110.76</v>
      </c>
      <c r="E2" s="9">
        <f t="shared" ref="E2:E29" si="0">C2*D2</f>
        <v>1756099.8</v>
      </c>
      <c r="F2" s="10"/>
      <c r="G2" s="11"/>
      <c r="H2" s="4"/>
    </row>
    <row r="3" spans="1:9" x14ac:dyDescent="0.15">
      <c r="A3" s="12" t="s">
        <v>303</v>
      </c>
      <c r="B3" s="13">
        <v>14</v>
      </c>
      <c r="C3" s="14">
        <v>16050</v>
      </c>
      <c r="D3" s="14">
        <v>110.07</v>
      </c>
      <c r="E3" s="15">
        <f t="shared" si="0"/>
        <v>1766623.5</v>
      </c>
      <c r="F3" s="16"/>
      <c r="G3" s="17"/>
      <c r="H3" s="4"/>
    </row>
    <row r="4" spans="1:9" x14ac:dyDescent="0.15">
      <c r="A4" s="12" t="s">
        <v>41</v>
      </c>
      <c r="B4" s="13">
        <v>13.9</v>
      </c>
      <c r="C4" s="14">
        <v>16270</v>
      </c>
      <c r="D4" s="14">
        <v>109.77</v>
      </c>
      <c r="E4" s="15">
        <f t="shared" si="0"/>
        <v>1785957.9</v>
      </c>
      <c r="F4" s="16"/>
      <c r="G4" s="17"/>
      <c r="H4" s="4"/>
      <c r="I4" s="34"/>
    </row>
    <row r="5" spans="1:9" x14ac:dyDescent="0.15">
      <c r="A5" s="12" t="s">
        <v>306</v>
      </c>
      <c r="B5" s="13">
        <v>13.9</v>
      </c>
      <c r="C5" s="14">
        <v>16485</v>
      </c>
      <c r="D5" s="14">
        <v>110.69</v>
      </c>
      <c r="E5" s="15">
        <f t="shared" si="0"/>
        <v>1824724.65</v>
      </c>
      <c r="F5" s="16"/>
      <c r="G5" s="17"/>
      <c r="H5" s="4"/>
    </row>
    <row r="6" spans="1:9" x14ac:dyDescent="0.15">
      <c r="A6" s="12" t="s">
        <v>307</v>
      </c>
      <c r="B6" s="13">
        <v>13.9</v>
      </c>
      <c r="C6" s="14">
        <v>16750</v>
      </c>
      <c r="D6" s="14">
        <v>109.94</v>
      </c>
      <c r="E6" s="15">
        <f t="shared" si="0"/>
        <v>1841495</v>
      </c>
      <c r="F6" s="16"/>
      <c r="G6" s="17"/>
      <c r="H6" s="4"/>
    </row>
    <row r="7" spans="1:9" x14ac:dyDescent="0.15">
      <c r="A7" s="12" t="s">
        <v>44</v>
      </c>
      <c r="B7" s="13">
        <v>13.9</v>
      </c>
      <c r="C7" s="14">
        <v>16700</v>
      </c>
      <c r="D7" s="14">
        <v>109.26</v>
      </c>
      <c r="E7" s="15">
        <f t="shared" si="0"/>
        <v>1824642</v>
      </c>
      <c r="F7" s="16"/>
      <c r="G7" s="17"/>
      <c r="H7" s="4"/>
    </row>
    <row r="8" spans="1:9" x14ac:dyDescent="0.15">
      <c r="A8" s="12" t="s">
        <v>45</v>
      </c>
      <c r="B8" s="13">
        <v>13.9</v>
      </c>
      <c r="C8" s="18">
        <v>16630</v>
      </c>
      <c r="D8" s="19">
        <v>109.29</v>
      </c>
      <c r="E8" s="20">
        <f t="shared" si="0"/>
        <v>1817492.7000000002</v>
      </c>
      <c r="F8" s="21"/>
      <c r="G8" s="17"/>
      <c r="H8" s="4"/>
    </row>
    <row r="9" spans="1:9" x14ac:dyDescent="0.15">
      <c r="A9" s="12" t="s">
        <v>308</v>
      </c>
      <c r="B9" s="13">
        <v>13.9</v>
      </c>
      <c r="C9" s="18">
        <v>16310</v>
      </c>
      <c r="D9" s="19">
        <v>108.8</v>
      </c>
      <c r="E9" s="20">
        <f t="shared" si="0"/>
        <v>1774528</v>
      </c>
      <c r="F9" s="22"/>
      <c r="G9" s="23"/>
      <c r="H9" s="4"/>
    </row>
    <row r="10" spans="1:9" x14ac:dyDescent="0.15">
      <c r="A10" s="12" t="s">
        <v>309</v>
      </c>
      <c r="B10" s="13">
        <v>13.9</v>
      </c>
      <c r="C10" s="18">
        <v>16390</v>
      </c>
      <c r="D10" s="19"/>
      <c r="E10" s="20">
        <f t="shared" si="0"/>
        <v>0</v>
      </c>
      <c r="F10" s="16"/>
      <c r="G10" s="17"/>
      <c r="H10" s="4"/>
    </row>
    <row r="11" spans="1:9" x14ac:dyDescent="0.15">
      <c r="A11" s="12" t="s">
        <v>310</v>
      </c>
      <c r="B11" s="13">
        <v>13.9</v>
      </c>
      <c r="C11" s="14">
        <v>16180</v>
      </c>
      <c r="D11" s="14">
        <v>108.08</v>
      </c>
      <c r="E11" s="15">
        <f t="shared" si="0"/>
        <v>1748734.4</v>
      </c>
      <c r="F11" s="16"/>
      <c r="G11" s="17"/>
      <c r="H11" s="4"/>
    </row>
    <row r="12" spans="1:9" x14ac:dyDescent="0.15">
      <c r="A12" s="12" t="s">
        <v>49</v>
      </c>
      <c r="B12" s="13">
        <v>13.9</v>
      </c>
      <c r="C12" s="14">
        <v>16135</v>
      </c>
      <c r="D12" s="14">
        <v>108.29</v>
      </c>
      <c r="E12" s="15">
        <f t="shared" si="0"/>
        <v>1747259.1500000001</v>
      </c>
      <c r="F12" s="16"/>
      <c r="G12" s="17"/>
      <c r="H12" s="4"/>
    </row>
    <row r="13" spans="1:9" x14ac:dyDescent="0.15">
      <c r="A13" s="12" t="s">
        <v>50</v>
      </c>
      <c r="B13" s="13">
        <v>13.9</v>
      </c>
      <c r="C13" s="14">
        <v>15315</v>
      </c>
      <c r="D13" s="14">
        <v>106.92</v>
      </c>
      <c r="E13" s="15">
        <f t="shared" si="0"/>
        <v>1637479.8</v>
      </c>
      <c r="F13" s="16"/>
      <c r="G13" s="17"/>
      <c r="H13" s="4"/>
    </row>
    <row r="14" spans="1:9" x14ac:dyDescent="0.15">
      <c r="A14" s="12" t="s">
        <v>51</v>
      </c>
      <c r="B14" s="13">
        <v>13.8</v>
      </c>
      <c r="C14" s="14">
        <v>15505</v>
      </c>
      <c r="D14" s="14">
        <v>107.39</v>
      </c>
      <c r="E14" s="15">
        <f t="shared" si="0"/>
        <v>1665081.95</v>
      </c>
      <c r="F14" s="16"/>
      <c r="G14" s="17"/>
      <c r="H14" s="4"/>
    </row>
    <row r="15" spans="1:9" x14ac:dyDescent="0.15">
      <c r="A15" s="12" t="s">
        <v>311</v>
      </c>
      <c r="B15" s="13">
        <v>13.8</v>
      </c>
      <c r="C15" s="14">
        <v>15315</v>
      </c>
      <c r="D15" s="14">
        <v>108.15</v>
      </c>
      <c r="E15" s="15">
        <f t="shared" si="0"/>
        <v>1656317.25</v>
      </c>
      <c r="F15" s="16"/>
      <c r="G15" s="17"/>
      <c r="H15" s="4"/>
    </row>
    <row r="16" spans="1:9" x14ac:dyDescent="0.15">
      <c r="A16" s="12" t="s">
        <v>312</v>
      </c>
      <c r="B16" s="13">
        <v>13.8</v>
      </c>
      <c r="C16" s="14">
        <v>15225</v>
      </c>
      <c r="D16" s="14">
        <v>107.85</v>
      </c>
      <c r="E16" s="15">
        <f t="shared" si="0"/>
        <v>1642016.25</v>
      </c>
      <c r="F16" s="16"/>
      <c r="G16" s="17"/>
      <c r="H16" s="4"/>
    </row>
    <row r="17" spans="1:9" x14ac:dyDescent="0.15">
      <c r="A17" s="12" t="s">
        <v>54</v>
      </c>
      <c r="B17" s="13">
        <v>13.8</v>
      </c>
      <c r="C17" s="14">
        <v>15220</v>
      </c>
      <c r="D17" s="14">
        <v>108.04</v>
      </c>
      <c r="E17" s="15">
        <f t="shared" si="0"/>
        <v>1644368.8</v>
      </c>
      <c r="F17" s="16"/>
      <c r="G17" s="17"/>
      <c r="H17" s="24"/>
    </row>
    <row r="18" spans="1:9" x14ac:dyDescent="0.15">
      <c r="A18" s="12" t="s">
        <v>55</v>
      </c>
      <c r="B18" s="13">
        <v>13.8</v>
      </c>
      <c r="C18" s="14">
        <v>14950</v>
      </c>
      <c r="D18" s="14">
        <v>108.16</v>
      </c>
      <c r="E18" s="15">
        <f t="shared" si="0"/>
        <v>1616992</v>
      </c>
      <c r="F18" s="16"/>
      <c r="G18" s="17"/>
      <c r="H18" s="4"/>
    </row>
    <row r="19" spans="1:9" x14ac:dyDescent="0.15">
      <c r="A19" s="12" t="s">
        <v>56</v>
      </c>
      <c r="B19" s="13">
        <v>13.8</v>
      </c>
      <c r="C19" s="14">
        <v>15005</v>
      </c>
      <c r="D19" s="14">
        <v>109.03</v>
      </c>
      <c r="E19" s="15">
        <f t="shared" si="0"/>
        <v>1635995.15</v>
      </c>
      <c r="F19" s="16"/>
      <c r="G19" s="17"/>
      <c r="H19" s="4"/>
    </row>
    <row r="20" spans="1:9" x14ac:dyDescent="0.15">
      <c r="A20" s="12" t="s">
        <v>313</v>
      </c>
      <c r="B20" s="13">
        <v>13.8</v>
      </c>
      <c r="C20" s="14">
        <v>14650</v>
      </c>
      <c r="D20" s="14">
        <v>108.94</v>
      </c>
      <c r="E20" s="15">
        <f t="shared" si="0"/>
        <v>1595971</v>
      </c>
      <c r="F20" s="21"/>
      <c r="G20" s="17"/>
      <c r="H20" s="4"/>
    </row>
    <row r="21" spans="1:9" x14ac:dyDescent="0.15">
      <c r="A21" s="12" t="s">
        <v>314</v>
      </c>
      <c r="B21" s="13">
        <v>13.8</v>
      </c>
      <c r="C21" s="14">
        <v>15055</v>
      </c>
      <c r="D21" s="14">
        <v>108.97</v>
      </c>
      <c r="E21" s="15">
        <f t="shared" si="0"/>
        <v>1640543.35</v>
      </c>
      <c r="F21" s="27"/>
      <c r="G21" s="28"/>
      <c r="H21" s="4"/>
    </row>
    <row r="22" spans="1:9" x14ac:dyDescent="0.15">
      <c r="A22" s="12" t="s">
        <v>59</v>
      </c>
      <c r="B22" s="13">
        <v>13.7</v>
      </c>
      <c r="C22" s="14">
        <v>15585</v>
      </c>
      <c r="D22" s="25">
        <v>109.13</v>
      </c>
      <c r="E22" s="26">
        <f t="shared" si="0"/>
        <v>1700791.0499999998</v>
      </c>
      <c r="F22" s="16"/>
      <c r="G22" s="17"/>
      <c r="H22" s="4"/>
    </row>
    <row r="23" spans="1:9" x14ac:dyDescent="0.15">
      <c r="A23" s="12" t="s">
        <v>60</v>
      </c>
      <c r="B23" s="25">
        <v>13.7</v>
      </c>
      <c r="C23" s="14">
        <v>15325</v>
      </c>
      <c r="D23" s="14">
        <v>110.01</v>
      </c>
      <c r="E23" s="15">
        <f t="shared" si="0"/>
        <v>1685903.25</v>
      </c>
      <c r="F23" s="16"/>
      <c r="G23" s="17"/>
      <c r="H23" s="4"/>
    </row>
    <row r="24" spans="1:9" x14ac:dyDescent="0.15">
      <c r="A24" s="12" t="s">
        <v>61</v>
      </c>
      <c r="B24" s="25">
        <v>13.6</v>
      </c>
      <c r="C24" s="14">
        <v>15815</v>
      </c>
      <c r="D24" s="14">
        <v>110.34</v>
      </c>
      <c r="E24" s="15">
        <f t="shared" si="0"/>
        <v>1745027.1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13.843478260869569</v>
      </c>
      <c r="C29" s="8">
        <f>ROUND(ROUNDDOWN(SUM(C2:C28)/COUNTA(C2:C28),3),2)</f>
        <v>15770.43</v>
      </c>
      <c r="D29" s="8">
        <f>ROUND(ROUNDDOWN(SUM(D2:D28)/COUNTA(D2:D28),3),2)</f>
        <v>108.99</v>
      </c>
      <c r="E29" s="9">
        <f t="shared" si="0"/>
        <v>1718819.1657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31</v>
      </c>
      <c r="C31" s="36">
        <v>18575.75</v>
      </c>
      <c r="D31" s="36">
        <v>103.97</v>
      </c>
      <c r="E31" s="37">
        <v>1957051.1652173914</v>
      </c>
      <c r="F31" s="38" t="s">
        <v>30</v>
      </c>
      <c r="G31" s="39"/>
    </row>
    <row r="32" spans="1:9" x14ac:dyDescent="0.15">
      <c r="A32"/>
      <c r="B32" s="35" t="s">
        <v>32</v>
      </c>
      <c r="C32" s="36">
        <v>18079.31818181818</v>
      </c>
      <c r="D32" s="36">
        <v>108.07</v>
      </c>
      <c r="E32" s="40">
        <v>1953831.9159090905</v>
      </c>
      <c r="F32" s="41">
        <f>E32-E31</f>
        <v>-3219.2493083009031</v>
      </c>
      <c r="G32" s="39"/>
    </row>
    <row r="33" spans="1:9" x14ac:dyDescent="0.15">
      <c r="A33"/>
      <c r="B33" s="35" t="s">
        <v>62</v>
      </c>
      <c r="C33" s="42">
        <f>SUM(C2:C28)/COUNTA(C2:C28)</f>
        <v>15770.434782608696</v>
      </c>
      <c r="D33" s="43">
        <f>D29</f>
        <v>108.99</v>
      </c>
      <c r="E33" s="37">
        <f>C33*D33</f>
        <v>1718819.6869565216</v>
      </c>
      <c r="F33" s="44">
        <f>E33-E32</f>
        <v>-235012.22895256896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15770.434782608696</v>
      </c>
      <c r="D39" s="8">
        <f>SUM(D2:D28)/COUNTA(D2:D28)</f>
        <v>108.99454545454547</v>
      </c>
      <c r="E39" s="48">
        <f>C39*D39</f>
        <v>1718891.3707509884</v>
      </c>
      <c r="F39" s="48">
        <f>E39*0.9*0.36</f>
        <v>556920.80412332027</v>
      </c>
      <c r="G39" s="48">
        <f>F39-25000</f>
        <v>531920.80412332027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478728.72371098824</v>
      </c>
      <c r="G42" s="48">
        <f>F42-15000</f>
        <v>463728.72371098824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59"/>
  <sheetViews>
    <sheetView workbookViewId="0">
      <selection activeCell="G22" sqref="G2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315</v>
      </c>
      <c r="B2" s="7">
        <v>13.6</v>
      </c>
      <c r="C2" s="8">
        <v>15575</v>
      </c>
      <c r="D2" s="8"/>
      <c r="E2" s="9">
        <f t="shared" ref="E2:E29" si="0">C2*D2</f>
        <v>0</v>
      </c>
      <c r="F2" s="10"/>
      <c r="G2" s="11"/>
      <c r="H2" s="4"/>
    </row>
    <row r="3" spans="1:9" x14ac:dyDescent="0.15">
      <c r="A3" s="12" t="s">
        <v>316</v>
      </c>
      <c r="B3" s="13">
        <v>13.6</v>
      </c>
      <c r="C3" s="14">
        <v>15155</v>
      </c>
      <c r="D3" s="14">
        <v>114.76</v>
      </c>
      <c r="E3" s="15">
        <f t="shared" si="0"/>
        <v>1739187.8</v>
      </c>
      <c r="F3" s="16"/>
      <c r="G3" s="17"/>
      <c r="H3" s="4"/>
    </row>
    <row r="4" spans="1:9" x14ac:dyDescent="0.15">
      <c r="A4" s="12" t="s">
        <v>65</v>
      </c>
      <c r="B4" s="13">
        <v>13.6</v>
      </c>
      <c r="C4" s="14">
        <v>14980</v>
      </c>
      <c r="D4" s="14">
        <v>114.68</v>
      </c>
      <c r="E4" s="15">
        <f t="shared" si="0"/>
        <v>1717906.4000000001</v>
      </c>
      <c r="F4" s="16"/>
      <c r="G4" s="17"/>
      <c r="H4" s="4"/>
      <c r="I4" s="34"/>
    </row>
    <row r="5" spans="1:9" x14ac:dyDescent="0.15">
      <c r="A5" s="12" t="s">
        <v>66</v>
      </c>
      <c r="B5" s="13">
        <v>13.6</v>
      </c>
      <c r="C5" s="14">
        <v>15255</v>
      </c>
      <c r="D5" s="14">
        <v>115.69</v>
      </c>
      <c r="E5" s="15">
        <f t="shared" si="0"/>
        <v>1764850.95</v>
      </c>
      <c r="F5" s="16"/>
      <c r="G5" s="17"/>
      <c r="H5" s="4"/>
    </row>
    <row r="6" spans="1:9" x14ac:dyDescent="0.15">
      <c r="A6" s="12" t="s">
        <v>67</v>
      </c>
      <c r="B6" s="13">
        <v>13.6</v>
      </c>
      <c r="C6" s="14">
        <v>15265</v>
      </c>
      <c r="D6" s="14">
        <v>116.06</v>
      </c>
      <c r="E6" s="15">
        <f t="shared" si="0"/>
        <v>1771655.9000000001</v>
      </c>
      <c r="F6" s="16"/>
      <c r="G6" s="17"/>
      <c r="H6" s="4"/>
    </row>
    <row r="7" spans="1:9" x14ac:dyDescent="0.15">
      <c r="A7" s="12" t="s">
        <v>317</v>
      </c>
      <c r="B7" s="13">
        <v>13.6</v>
      </c>
      <c r="C7" s="14">
        <v>15070</v>
      </c>
      <c r="D7" s="14">
        <v>115.36</v>
      </c>
      <c r="E7" s="15">
        <f t="shared" si="0"/>
        <v>1738475.2</v>
      </c>
      <c r="F7" s="16"/>
      <c r="G7" s="17"/>
      <c r="H7" s="4"/>
    </row>
    <row r="8" spans="1:9" x14ac:dyDescent="0.15">
      <c r="A8" s="12" t="s">
        <v>318</v>
      </c>
      <c r="B8" s="13">
        <v>13.6</v>
      </c>
      <c r="C8" s="18">
        <v>15090</v>
      </c>
      <c r="D8" s="19">
        <v>115.75</v>
      </c>
      <c r="E8" s="20">
        <f t="shared" si="0"/>
        <v>1746667.5</v>
      </c>
      <c r="F8" s="21"/>
      <c r="G8" s="17"/>
      <c r="H8" s="4"/>
    </row>
    <row r="9" spans="1:9" x14ac:dyDescent="0.15">
      <c r="A9" s="12" t="s">
        <v>70</v>
      </c>
      <c r="B9" s="13">
        <v>13.6</v>
      </c>
      <c r="C9" s="18">
        <v>15535</v>
      </c>
      <c r="D9" s="19">
        <v>116.81</v>
      </c>
      <c r="E9" s="20">
        <f t="shared" si="0"/>
        <v>1814643.35</v>
      </c>
      <c r="F9" s="22"/>
      <c r="G9" s="23"/>
      <c r="H9" s="4"/>
    </row>
    <row r="10" spans="1:9" x14ac:dyDescent="0.15">
      <c r="A10" s="12" t="s">
        <v>71</v>
      </c>
      <c r="B10" s="13">
        <v>13.6</v>
      </c>
      <c r="C10" s="18">
        <v>15520</v>
      </c>
      <c r="D10" s="19">
        <v>116.52</v>
      </c>
      <c r="E10" s="20">
        <f t="shared" si="0"/>
        <v>1808390.4</v>
      </c>
      <c r="F10" s="16"/>
      <c r="G10" s="17"/>
      <c r="H10" s="4"/>
    </row>
    <row r="11" spans="1:9" x14ac:dyDescent="0.15">
      <c r="A11" s="12" t="s">
        <v>72</v>
      </c>
      <c r="B11" s="13">
        <v>13.4</v>
      </c>
      <c r="C11" s="14">
        <v>15320</v>
      </c>
      <c r="D11" s="14">
        <v>117.15</v>
      </c>
      <c r="E11" s="15">
        <f t="shared" si="0"/>
        <v>1794738</v>
      </c>
      <c r="F11" s="16"/>
      <c r="G11" s="17"/>
      <c r="H11" s="4"/>
    </row>
    <row r="12" spans="1:9" x14ac:dyDescent="0.15">
      <c r="A12" s="12" t="s">
        <v>319</v>
      </c>
      <c r="B12" s="13">
        <v>13.4</v>
      </c>
      <c r="C12" s="14">
        <v>15600</v>
      </c>
      <c r="D12" s="14">
        <v>117.44</v>
      </c>
      <c r="E12" s="15">
        <f t="shared" si="0"/>
        <v>1832064</v>
      </c>
      <c r="F12" s="16"/>
      <c r="G12" s="17"/>
      <c r="H12" s="4"/>
    </row>
    <row r="13" spans="1:9" x14ac:dyDescent="0.15">
      <c r="A13" s="12" t="s">
        <v>320</v>
      </c>
      <c r="B13" s="13">
        <v>13.4</v>
      </c>
      <c r="C13" s="14">
        <v>15650</v>
      </c>
      <c r="D13" s="14">
        <v>117.57</v>
      </c>
      <c r="E13" s="15">
        <f t="shared" si="0"/>
        <v>1839970.5</v>
      </c>
      <c r="F13" s="16"/>
      <c r="G13" s="17"/>
      <c r="H13" s="4"/>
    </row>
    <row r="14" spans="1:9" x14ac:dyDescent="0.15">
      <c r="A14" s="12" t="s">
        <v>75</v>
      </c>
      <c r="B14" s="13">
        <v>13.4</v>
      </c>
      <c r="C14" s="14">
        <v>15850</v>
      </c>
      <c r="D14" s="14">
        <v>118.02</v>
      </c>
      <c r="E14" s="15">
        <f t="shared" si="0"/>
        <v>1870617</v>
      </c>
      <c r="F14" s="16"/>
      <c r="G14" s="17"/>
      <c r="H14" s="4"/>
    </row>
    <row r="15" spans="1:9" x14ac:dyDescent="0.15">
      <c r="A15" s="12" t="s">
        <v>76</v>
      </c>
      <c r="B15" s="13">
        <v>13.4</v>
      </c>
      <c r="C15" s="14">
        <v>16175</v>
      </c>
      <c r="D15" s="14">
        <v>119.21</v>
      </c>
      <c r="E15" s="15">
        <f t="shared" si="0"/>
        <v>1928221.75</v>
      </c>
      <c r="F15" s="16"/>
      <c r="G15" s="17"/>
      <c r="H15" s="4"/>
    </row>
    <row r="16" spans="1:9" x14ac:dyDescent="0.15">
      <c r="A16" s="12" t="s">
        <v>77</v>
      </c>
      <c r="B16" s="13">
        <v>13.4</v>
      </c>
      <c r="C16" s="14">
        <v>16450</v>
      </c>
      <c r="D16" s="14">
        <v>119.09</v>
      </c>
      <c r="E16" s="15">
        <f t="shared" si="0"/>
        <v>1959030.5</v>
      </c>
      <c r="F16" s="16"/>
      <c r="G16" s="17"/>
      <c r="H16" s="4"/>
    </row>
    <row r="17" spans="1:9" x14ac:dyDescent="0.15">
      <c r="A17" s="12" t="s">
        <v>321</v>
      </c>
      <c r="B17" s="13">
        <v>13.4</v>
      </c>
      <c r="C17" s="14">
        <v>16535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322</v>
      </c>
      <c r="B18" s="13">
        <v>13.4</v>
      </c>
      <c r="C18" s="14">
        <v>16455</v>
      </c>
      <c r="D18" s="14">
        <v>119.07</v>
      </c>
      <c r="E18" s="15">
        <f t="shared" si="0"/>
        <v>1959296.8499999999</v>
      </c>
      <c r="F18" s="16"/>
      <c r="G18" s="17"/>
      <c r="H18" s="4"/>
    </row>
    <row r="19" spans="1:9" x14ac:dyDescent="0.15">
      <c r="A19" s="12" t="s">
        <v>80</v>
      </c>
      <c r="B19" s="13">
        <v>13.4</v>
      </c>
      <c r="C19" s="14">
        <v>16230</v>
      </c>
      <c r="D19" s="14">
        <v>118.77</v>
      </c>
      <c r="E19" s="15">
        <f t="shared" si="0"/>
        <v>1927637.0999999999</v>
      </c>
      <c r="F19" s="16"/>
      <c r="G19" s="17"/>
      <c r="H19" s="4"/>
    </row>
    <row r="20" spans="1:9" x14ac:dyDescent="0.15">
      <c r="A20" s="12" t="s">
        <v>81</v>
      </c>
      <c r="B20" s="13">
        <v>13.4</v>
      </c>
      <c r="C20" s="14">
        <v>16325</v>
      </c>
      <c r="D20" s="14">
        <v>118.52</v>
      </c>
      <c r="E20" s="15">
        <f t="shared" si="0"/>
        <v>1934839</v>
      </c>
      <c r="F20" s="21"/>
      <c r="G20" s="17"/>
      <c r="H20" s="4"/>
    </row>
    <row r="21" spans="1:9" x14ac:dyDescent="0.15">
      <c r="A21" s="12" t="s">
        <v>82</v>
      </c>
      <c r="B21" s="13">
        <v>13.4</v>
      </c>
      <c r="C21" s="14">
        <v>16090</v>
      </c>
      <c r="D21" s="14">
        <v>119.23</v>
      </c>
      <c r="E21" s="15">
        <f t="shared" si="0"/>
        <v>1918410.7</v>
      </c>
      <c r="F21" s="27"/>
      <c r="G21" s="28"/>
      <c r="H21" s="4"/>
    </row>
    <row r="22" spans="1:9" x14ac:dyDescent="0.15">
      <c r="A22" s="12"/>
      <c r="B22" s="13"/>
      <c r="C22" s="14"/>
      <c r="D22" s="25"/>
      <c r="E22" s="26">
        <f t="shared" si="0"/>
        <v>0</v>
      </c>
      <c r="F22" s="16"/>
      <c r="G22" s="17"/>
      <c r="H22" s="4"/>
    </row>
    <row r="23" spans="1:9" x14ac:dyDescent="0.15">
      <c r="A23" s="12"/>
      <c r="B23" s="25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25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13.49</v>
      </c>
      <c r="C29" s="8">
        <f>ROUND(ROUNDDOWN(SUM(C2:C28)/COUNTA(C2:C28),3),2)</f>
        <v>15706.25</v>
      </c>
      <c r="D29" s="8">
        <f>ROUND(ROUNDDOWN(SUM(D2:D28)/COUNTA(D2:D28),3),2)</f>
        <v>117.21</v>
      </c>
      <c r="E29" s="9">
        <f t="shared" si="0"/>
        <v>1840929.5625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32</v>
      </c>
      <c r="C31" s="36">
        <v>18079.31818181818</v>
      </c>
      <c r="D31" s="36">
        <v>108.07</v>
      </c>
      <c r="E31" s="37">
        <v>1953831.9159090905</v>
      </c>
      <c r="F31" s="38" t="s">
        <v>30</v>
      </c>
      <c r="G31" s="39"/>
    </row>
    <row r="32" spans="1:9" x14ac:dyDescent="0.15">
      <c r="A32"/>
      <c r="B32" s="35" t="s">
        <v>62</v>
      </c>
      <c r="C32" s="36">
        <v>15770.434782608696</v>
      </c>
      <c r="D32" s="36">
        <v>108.99</v>
      </c>
      <c r="E32" s="40">
        <v>1718819.6869565216</v>
      </c>
      <c r="F32" s="41">
        <f>E32-E31</f>
        <v>-235012.22895256896</v>
      </c>
      <c r="G32" s="39"/>
    </row>
    <row r="33" spans="1:9" x14ac:dyDescent="0.15">
      <c r="A33"/>
      <c r="B33" s="35" t="s">
        <v>84</v>
      </c>
      <c r="C33" s="42">
        <f>SUM(C2:C28)/COUNTA(C2:C28)</f>
        <v>15706.25</v>
      </c>
      <c r="D33" s="43">
        <f>D29</f>
        <v>117.21</v>
      </c>
      <c r="E33" s="37">
        <f>C33*D33</f>
        <v>1840929.5625</v>
      </c>
      <c r="F33" s="44">
        <f>E33-E32</f>
        <v>122109.87554347841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15706.25</v>
      </c>
      <c r="D39" s="8">
        <f>SUM(D2:D28)/COUNTA(D2:D28)</f>
        <v>117.20555555555555</v>
      </c>
      <c r="E39" s="48">
        <f>C39*D39</f>
        <v>1840859.7569444443</v>
      </c>
      <c r="F39" s="48">
        <f>E39*0.9*0.36</f>
        <v>596438.56124999991</v>
      </c>
      <c r="G39" s="48">
        <f>F39-25000</f>
        <v>571438.56124999991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514294.70512499992</v>
      </c>
      <c r="G42" s="48">
        <f>F42-15000</f>
        <v>499294.70512499992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9"/>
  <sheetViews>
    <sheetView workbookViewId="0">
      <selection activeCell="D19" sqref="D1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323</v>
      </c>
      <c r="B2" s="7">
        <v>13.4</v>
      </c>
      <c r="C2" s="8">
        <v>16205</v>
      </c>
      <c r="D2" s="8">
        <v>119.89</v>
      </c>
      <c r="E2" s="9">
        <f t="shared" ref="E2:E29" si="0">C2*D2</f>
        <v>1942817.45</v>
      </c>
      <c r="F2" s="10"/>
      <c r="G2" s="11"/>
      <c r="H2" s="4"/>
    </row>
    <row r="3" spans="1:9" x14ac:dyDescent="0.15">
      <c r="A3" s="12" t="s">
        <v>324</v>
      </c>
      <c r="B3" s="13">
        <v>13.4</v>
      </c>
      <c r="C3" s="14">
        <v>16175</v>
      </c>
      <c r="D3" s="14">
        <v>119.34</v>
      </c>
      <c r="E3" s="15">
        <f t="shared" si="0"/>
        <v>1930324.5</v>
      </c>
      <c r="F3" s="16"/>
      <c r="G3" s="17"/>
      <c r="H3" s="4"/>
    </row>
    <row r="4" spans="1:9" x14ac:dyDescent="0.15">
      <c r="A4" s="12" t="s">
        <v>325</v>
      </c>
      <c r="B4" s="13">
        <v>13.4</v>
      </c>
      <c r="C4" s="14">
        <v>16325</v>
      </c>
      <c r="D4" s="14">
        <v>120.3</v>
      </c>
      <c r="E4" s="15">
        <f t="shared" si="0"/>
        <v>1963897.5</v>
      </c>
      <c r="F4" s="16"/>
      <c r="G4" s="17"/>
      <c r="H4" s="4"/>
      <c r="I4" s="34"/>
    </row>
    <row r="5" spans="1:9" x14ac:dyDescent="0.15">
      <c r="A5" s="12" t="s">
        <v>87</v>
      </c>
      <c r="B5" s="13">
        <v>13.4</v>
      </c>
      <c r="C5" s="14">
        <v>16780</v>
      </c>
      <c r="D5" s="14">
        <v>120.86</v>
      </c>
      <c r="E5" s="15">
        <f t="shared" si="0"/>
        <v>2028030.8</v>
      </c>
      <c r="F5" s="16"/>
      <c r="G5" s="17"/>
      <c r="H5" s="4"/>
    </row>
    <row r="6" spans="1:9" x14ac:dyDescent="0.15">
      <c r="A6" s="12" t="s">
        <v>88</v>
      </c>
      <c r="B6" s="13">
        <v>13.55</v>
      </c>
      <c r="C6" s="14">
        <v>16825</v>
      </c>
      <c r="D6" s="14">
        <v>120.82</v>
      </c>
      <c r="E6" s="15">
        <f t="shared" si="0"/>
        <v>2032796.5</v>
      </c>
      <c r="F6" s="16"/>
      <c r="G6" s="17"/>
      <c r="H6" s="4"/>
    </row>
    <row r="7" spans="1:9" x14ac:dyDescent="0.15">
      <c r="A7" s="12" t="s">
        <v>326</v>
      </c>
      <c r="B7" s="13">
        <v>13.55</v>
      </c>
      <c r="C7" s="14">
        <v>16555</v>
      </c>
      <c r="D7" s="14">
        <v>122.58</v>
      </c>
      <c r="E7" s="15">
        <f t="shared" si="0"/>
        <v>2029311.9</v>
      </c>
      <c r="F7" s="16"/>
      <c r="G7" s="17"/>
      <c r="H7" s="4"/>
    </row>
    <row r="8" spans="1:9" x14ac:dyDescent="0.15">
      <c r="A8" s="12" t="s">
        <v>327</v>
      </c>
      <c r="B8" s="13">
        <v>13.55</v>
      </c>
      <c r="C8" s="18">
        <v>16255</v>
      </c>
      <c r="D8" s="19">
        <v>121.97</v>
      </c>
      <c r="E8" s="20">
        <f t="shared" si="0"/>
        <v>1982622.35</v>
      </c>
      <c r="F8" s="21"/>
      <c r="G8" s="17"/>
      <c r="H8" s="4"/>
    </row>
    <row r="9" spans="1:9" x14ac:dyDescent="0.15">
      <c r="A9" s="12" t="s">
        <v>91</v>
      </c>
      <c r="B9" s="13">
        <v>13.7</v>
      </c>
      <c r="C9" s="18">
        <v>16425</v>
      </c>
      <c r="D9" s="19">
        <v>120.46</v>
      </c>
      <c r="E9" s="20">
        <f t="shared" si="0"/>
        <v>1978555.5</v>
      </c>
      <c r="F9" s="22"/>
      <c r="G9" s="23"/>
      <c r="H9" s="4"/>
    </row>
    <row r="10" spans="1:9" x14ac:dyDescent="0.15">
      <c r="A10" s="12" t="s">
        <v>92</v>
      </c>
      <c r="B10" s="13">
        <v>13.7</v>
      </c>
      <c r="C10" s="18">
        <v>16150</v>
      </c>
      <c r="D10" s="19">
        <v>118.68</v>
      </c>
      <c r="E10" s="20">
        <f t="shared" si="0"/>
        <v>1916682</v>
      </c>
      <c r="F10" s="16"/>
      <c r="G10" s="17"/>
      <c r="H10" s="4"/>
    </row>
    <row r="11" spans="1:9" x14ac:dyDescent="0.15">
      <c r="A11" s="12" t="s">
        <v>93</v>
      </c>
      <c r="B11" s="13">
        <v>13.75</v>
      </c>
      <c r="C11" s="14">
        <v>16335</v>
      </c>
      <c r="D11" s="14">
        <v>119.89</v>
      </c>
      <c r="E11" s="15">
        <f t="shared" si="0"/>
        <v>1958403.15</v>
      </c>
      <c r="F11" s="16"/>
      <c r="G11" s="17"/>
      <c r="H11" s="4"/>
    </row>
    <row r="12" spans="1:9" x14ac:dyDescent="0.15">
      <c r="A12" s="12" t="s">
        <v>328</v>
      </c>
      <c r="B12" s="13">
        <v>13.75</v>
      </c>
      <c r="C12" s="14">
        <v>16660</v>
      </c>
      <c r="D12" s="14">
        <v>119.61</v>
      </c>
      <c r="E12" s="15">
        <f t="shared" si="0"/>
        <v>1992702.6</v>
      </c>
      <c r="F12" s="16"/>
      <c r="G12" s="17"/>
      <c r="H12" s="4"/>
    </row>
    <row r="13" spans="1:9" x14ac:dyDescent="0.15">
      <c r="A13" s="12" t="s">
        <v>329</v>
      </c>
      <c r="B13" s="13">
        <v>13.75</v>
      </c>
      <c r="C13" s="14">
        <v>16130</v>
      </c>
      <c r="D13" s="14">
        <v>118.76</v>
      </c>
      <c r="E13" s="15">
        <f t="shared" si="0"/>
        <v>1915598.8</v>
      </c>
      <c r="F13" s="16"/>
      <c r="G13" s="17"/>
      <c r="H13" s="4"/>
    </row>
    <row r="14" spans="1:9" x14ac:dyDescent="0.15">
      <c r="A14" s="12" t="s">
        <v>96</v>
      </c>
      <c r="B14" s="13">
        <v>13.8</v>
      </c>
      <c r="C14" s="14">
        <v>15430</v>
      </c>
      <c r="D14" s="14">
        <v>117.91</v>
      </c>
      <c r="E14" s="15">
        <f t="shared" si="0"/>
        <v>1819351.3</v>
      </c>
      <c r="F14" s="16"/>
      <c r="G14" s="17"/>
      <c r="H14" s="4"/>
    </row>
    <row r="15" spans="1:9" x14ac:dyDescent="0.15">
      <c r="A15" s="12" t="s">
        <v>97</v>
      </c>
      <c r="B15" s="13">
        <v>13.8</v>
      </c>
      <c r="C15" s="14">
        <v>15505</v>
      </c>
      <c r="D15" s="14">
        <v>119.78</v>
      </c>
      <c r="E15" s="15">
        <f t="shared" si="0"/>
        <v>1857188.9</v>
      </c>
      <c r="F15" s="16"/>
      <c r="G15" s="17"/>
      <c r="H15" s="4"/>
    </row>
    <row r="16" spans="1:9" x14ac:dyDescent="0.15">
      <c r="A16" s="12" t="s">
        <v>98</v>
      </c>
      <c r="B16" s="13">
        <v>13.8</v>
      </c>
      <c r="C16" s="14">
        <v>15350</v>
      </c>
      <c r="D16" s="14">
        <v>120</v>
      </c>
      <c r="E16" s="15">
        <f t="shared" si="0"/>
        <v>1842000</v>
      </c>
      <c r="F16" s="16"/>
      <c r="G16" s="17"/>
      <c r="H16" s="4"/>
    </row>
    <row r="17" spans="1:9" x14ac:dyDescent="0.15">
      <c r="A17" s="12" t="s">
        <v>330</v>
      </c>
      <c r="B17" s="13">
        <v>14</v>
      </c>
      <c r="C17" s="14">
        <v>15630</v>
      </c>
      <c r="D17" s="14">
        <v>120.5</v>
      </c>
      <c r="E17" s="15">
        <f t="shared" si="0"/>
        <v>1883415</v>
      </c>
      <c r="F17" s="16"/>
      <c r="G17" s="17"/>
      <c r="H17" s="24"/>
    </row>
    <row r="18" spans="1:9" x14ac:dyDescent="0.15">
      <c r="A18" s="12" t="s">
        <v>331</v>
      </c>
      <c r="B18" s="13">
        <v>14</v>
      </c>
      <c r="C18" s="14">
        <v>15380</v>
      </c>
      <c r="D18" s="14"/>
      <c r="E18" s="15">
        <f t="shared" si="0"/>
        <v>0</v>
      </c>
      <c r="F18" s="16"/>
      <c r="G18" s="17"/>
      <c r="H18" s="4"/>
    </row>
    <row r="19" spans="1:9" x14ac:dyDescent="0.15">
      <c r="A19" s="12" t="s">
        <v>101</v>
      </c>
      <c r="B19" s="13">
        <v>13.9</v>
      </c>
      <c r="C19" s="14">
        <v>15275</v>
      </c>
      <c r="D19" s="14">
        <v>121.64</v>
      </c>
      <c r="E19" s="15">
        <f t="shared" si="0"/>
        <v>1858051</v>
      </c>
      <c r="F19" s="16"/>
      <c r="G19" s="17"/>
      <c r="H19" s="4"/>
    </row>
    <row r="20" spans="1:9" x14ac:dyDescent="0.15">
      <c r="A20" s="12" t="s">
        <v>102</v>
      </c>
      <c r="B20" s="13">
        <v>13.9</v>
      </c>
      <c r="C20" s="14"/>
      <c r="D20" s="14">
        <v>121.24</v>
      </c>
      <c r="E20" s="15">
        <f t="shared" si="0"/>
        <v>0</v>
      </c>
      <c r="F20" s="21"/>
      <c r="G20" s="17"/>
      <c r="H20" s="4"/>
    </row>
    <row r="21" spans="1:9" x14ac:dyDescent="0.15">
      <c r="A21" s="12" t="s">
        <v>332</v>
      </c>
      <c r="B21" s="13">
        <v>13.9</v>
      </c>
      <c r="C21" s="14"/>
      <c r="D21" s="14">
        <v>121.32</v>
      </c>
      <c r="E21" s="15">
        <f t="shared" si="0"/>
        <v>0</v>
      </c>
      <c r="F21" s="27"/>
      <c r="G21" s="28"/>
      <c r="H21" s="4"/>
    </row>
    <row r="22" spans="1:9" x14ac:dyDescent="0.15">
      <c r="A22" s="12" t="s">
        <v>333</v>
      </c>
      <c r="B22" s="13">
        <v>13.9</v>
      </c>
      <c r="C22" s="14">
        <v>15110</v>
      </c>
      <c r="D22" s="25">
        <v>121.51</v>
      </c>
      <c r="E22" s="26">
        <f t="shared" si="0"/>
        <v>1836016.1</v>
      </c>
      <c r="F22" s="16"/>
      <c r="G22" s="17"/>
      <c r="H22" s="4"/>
    </row>
    <row r="23" spans="1:9" x14ac:dyDescent="0.15">
      <c r="A23" s="12" t="s">
        <v>334</v>
      </c>
      <c r="B23" s="13">
        <v>13.9</v>
      </c>
      <c r="C23" s="14">
        <v>14855</v>
      </c>
      <c r="D23" s="14">
        <v>121.55</v>
      </c>
      <c r="E23" s="15">
        <f t="shared" si="0"/>
        <v>1805625.25</v>
      </c>
      <c r="F23" s="16"/>
      <c r="G23" s="17"/>
      <c r="H23" s="4"/>
    </row>
    <row r="24" spans="1:9" x14ac:dyDescent="0.15">
      <c r="A24" s="12" t="s">
        <v>106</v>
      </c>
      <c r="B24" s="13">
        <v>13.9</v>
      </c>
      <c r="C24" s="14">
        <v>14935</v>
      </c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13.726086956521737</v>
      </c>
      <c r="C29" s="8">
        <f>ROUND(ROUNDDOWN(SUM(C2:C28)/COUNTA(C2:C28),3),2)</f>
        <v>15918.57</v>
      </c>
      <c r="D29" s="8">
        <f>ROUND(ROUNDDOWN(SUM(D2:D28)/COUNTA(D2:D28),3),2)</f>
        <v>120.41</v>
      </c>
      <c r="E29" s="9">
        <f t="shared" si="0"/>
        <v>1916755.0137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62</v>
      </c>
      <c r="C31" s="36">
        <v>15770.434782608696</v>
      </c>
      <c r="D31" s="36">
        <v>108.99</v>
      </c>
      <c r="E31" s="37">
        <v>1718819.6869565216</v>
      </c>
      <c r="F31" s="38" t="s">
        <v>30</v>
      </c>
      <c r="G31" s="39"/>
    </row>
    <row r="32" spans="1:9" x14ac:dyDescent="0.15">
      <c r="A32"/>
      <c r="B32" s="35" t="s">
        <v>84</v>
      </c>
      <c r="C32" s="36">
        <v>15706.25</v>
      </c>
      <c r="D32" s="36">
        <v>117.21</v>
      </c>
      <c r="E32" s="40">
        <v>1840929.5625</v>
      </c>
      <c r="F32" s="41">
        <f>E32-E31</f>
        <v>122109.87554347841</v>
      </c>
      <c r="G32" s="39"/>
    </row>
    <row r="33" spans="1:9" x14ac:dyDescent="0.15">
      <c r="A33"/>
      <c r="B33" s="35" t="s">
        <v>107</v>
      </c>
      <c r="C33" s="42">
        <f>SUM(C2:C28)/COUNTA(C2:C28)</f>
        <v>15918.571428571429</v>
      </c>
      <c r="D33" s="43">
        <f>D29</f>
        <v>120.41</v>
      </c>
      <c r="E33" s="37">
        <f>C33*D33</f>
        <v>1916755.1857142858</v>
      </c>
      <c r="F33" s="44">
        <f>E33-E32</f>
        <v>75825.623214285821</v>
      </c>
      <c r="G33" s="39"/>
    </row>
    <row r="34" spans="1:9" x14ac:dyDescent="0.15">
      <c r="A34"/>
      <c r="B34" s="45"/>
      <c r="C34" s="45"/>
      <c r="D34" s="45"/>
      <c r="E34" s="45"/>
      <c r="F34" s="45"/>
    </row>
    <row r="35" spans="1:9" x14ac:dyDescent="0.15">
      <c r="A35"/>
    </row>
    <row r="36" spans="1:9" x14ac:dyDescent="0.15">
      <c r="A36"/>
    </row>
    <row r="37" spans="1:9" ht="14.25" thickBot="1" x14ac:dyDescent="0.2">
      <c r="A37"/>
    </row>
    <row r="38" spans="1:9" ht="15" thickTop="1" thickBot="1" x14ac:dyDescent="0.2">
      <c r="A38"/>
      <c r="C38" s="2" t="s">
        <v>1</v>
      </c>
      <c r="D38" s="2" t="s">
        <v>2</v>
      </c>
      <c r="E38" s="2" t="s">
        <v>3</v>
      </c>
      <c r="F38" s="46" t="s">
        <v>33</v>
      </c>
      <c r="G38" s="1" t="s">
        <v>34</v>
      </c>
      <c r="H38" s="47" t="s">
        <v>35</v>
      </c>
    </row>
    <row r="39" spans="1:9" ht="15" thickTop="1" thickBot="1" x14ac:dyDescent="0.2">
      <c r="A39"/>
      <c r="C39" s="8">
        <f>SUM(C2:C28)/COUNTA(C2:C28)</f>
        <v>15918.571428571429</v>
      </c>
      <c r="D39" s="8">
        <f>SUM(D2:D28)/COUNTA(D2:D28)</f>
        <v>120.41000000000003</v>
      </c>
      <c r="E39" s="48">
        <f>C39*D39</f>
        <v>1916755.1857142863</v>
      </c>
      <c r="F39" s="48">
        <f>E39*0.9*0.36</f>
        <v>621028.68017142883</v>
      </c>
      <c r="G39" s="48">
        <f>F39-25000</f>
        <v>596028.68017142883</v>
      </c>
      <c r="H39" s="49"/>
      <c r="I39" s="4"/>
    </row>
    <row r="40" spans="1:9" ht="15" thickTop="1" thickBot="1" x14ac:dyDescent="0.2">
      <c r="A40"/>
      <c r="C40" s="11"/>
      <c r="D40" s="11"/>
      <c r="E40" s="11"/>
      <c r="F40" s="11"/>
      <c r="G40" s="50"/>
      <c r="H40" s="3"/>
    </row>
    <row r="41" spans="1:9" ht="15" thickTop="1" thickBot="1" x14ac:dyDescent="0.2">
      <c r="A41"/>
      <c r="F41" s="46" t="s">
        <v>36</v>
      </c>
      <c r="G41" s="2" t="s">
        <v>37</v>
      </c>
      <c r="H41" s="47" t="s">
        <v>38</v>
      </c>
    </row>
    <row r="42" spans="1:9" ht="15" thickTop="1" thickBot="1" x14ac:dyDescent="0.2">
      <c r="A42"/>
      <c r="F42" s="48">
        <f>G39*0.9</f>
        <v>536425.81215428596</v>
      </c>
      <c r="G42" s="48">
        <f>F42-15000</f>
        <v>521425.81215428596</v>
      </c>
      <c r="H42" s="49"/>
      <c r="I42" s="4"/>
    </row>
    <row r="43" spans="1:9" ht="14.25" thickTop="1" x14ac:dyDescent="0.15">
      <c r="A43"/>
      <c r="F43" s="11"/>
      <c r="G43" s="11"/>
      <c r="H43" s="11"/>
    </row>
    <row r="44" spans="1:9" x14ac:dyDescent="0.15">
      <c r="A44"/>
    </row>
    <row r="45" spans="1:9" x14ac:dyDescent="0.15">
      <c r="A45"/>
      <c r="B45"/>
      <c r="C45" s="51"/>
      <c r="D45" s="51"/>
      <c r="E45"/>
    </row>
    <row r="46" spans="1:9" x14ac:dyDescent="0.15">
      <c r="A46"/>
      <c r="B46"/>
      <c r="C46" s="52"/>
      <c r="D46" s="52"/>
      <c r="E46"/>
    </row>
    <row r="47" spans="1:9" x14ac:dyDescent="0.15">
      <c r="A47"/>
      <c r="B47"/>
      <c r="C47" s="52"/>
      <c r="D47" s="52"/>
      <c r="E47"/>
    </row>
    <row r="48" spans="1:9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A52"/>
      <c r="B52"/>
      <c r="C52" s="52"/>
      <c r="D52" s="52"/>
      <c r="E52"/>
    </row>
    <row r="53" spans="1:5" x14ac:dyDescent="0.15">
      <c r="A53"/>
      <c r="B53"/>
      <c r="C53" s="52"/>
      <c r="D53" s="52"/>
      <c r="E53"/>
    </row>
    <row r="54" spans="1:5" x14ac:dyDescent="0.15">
      <c r="A54"/>
      <c r="B54"/>
      <c r="C54" s="52"/>
      <c r="D54" s="52"/>
      <c r="E54"/>
    </row>
    <row r="55" spans="1:5" x14ac:dyDescent="0.15">
      <c r="A55"/>
      <c r="B55"/>
      <c r="C55" s="52"/>
      <c r="D55" s="52"/>
      <c r="E55"/>
    </row>
    <row r="56" spans="1:5" x14ac:dyDescent="0.15">
      <c r="A56"/>
      <c r="B56"/>
      <c r="C56" s="52"/>
      <c r="D56" s="52"/>
      <c r="E56"/>
    </row>
    <row r="57" spans="1:5" x14ac:dyDescent="0.15">
      <c r="A57"/>
      <c r="B57"/>
      <c r="C57" s="52"/>
      <c r="D57" s="52"/>
      <c r="E57"/>
    </row>
    <row r="58" spans="1:5" x14ac:dyDescent="0.15">
      <c r="A58"/>
      <c r="B58"/>
      <c r="C58" s="52"/>
      <c r="D58" s="52"/>
      <c r="E58"/>
    </row>
    <row r="59" spans="1:5" x14ac:dyDescent="0.15">
      <c r="B59"/>
      <c r="C59"/>
      <c r="D59"/>
    </row>
  </sheetData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2"/>
  <sheetViews>
    <sheetView topLeftCell="A13" workbookViewId="0">
      <selection activeCell="B22" sqref="B2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335</v>
      </c>
      <c r="B2" s="7">
        <v>13.9</v>
      </c>
      <c r="C2" s="8">
        <v>14880</v>
      </c>
      <c r="D2" s="8"/>
      <c r="E2" s="9">
        <f t="shared" ref="E2:E29" si="0">C2*D2</f>
        <v>0</v>
      </c>
      <c r="F2" s="10"/>
      <c r="G2" s="11"/>
      <c r="H2" s="4"/>
    </row>
    <row r="3" spans="1:9" x14ac:dyDescent="0.15">
      <c r="A3" s="12" t="s">
        <v>336</v>
      </c>
      <c r="B3" s="13">
        <v>13.9</v>
      </c>
      <c r="C3" s="14">
        <v>14585</v>
      </c>
      <c r="D3" s="14">
        <v>121.34</v>
      </c>
      <c r="E3" s="15">
        <f t="shared" si="0"/>
        <v>1769743.9000000001</v>
      </c>
      <c r="F3" s="16"/>
      <c r="G3" s="17"/>
      <c r="H3" s="4"/>
    </row>
    <row r="4" spans="1:9" x14ac:dyDescent="0.15">
      <c r="A4" s="12" t="s">
        <v>337</v>
      </c>
      <c r="B4" s="13">
        <v>13.9</v>
      </c>
      <c r="C4" s="14">
        <v>15285</v>
      </c>
      <c r="D4" s="14">
        <v>120.35</v>
      </c>
      <c r="E4" s="15">
        <f t="shared" si="0"/>
        <v>1839549.75</v>
      </c>
      <c r="F4" s="16"/>
      <c r="G4" s="17"/>
      <c r="H4" s="4"/>
      <c r="I4" s="34"/>
    </row>
    <row r="5" spans="1:9" x14ac:dyDescent="0.15">
      <c r="A5" s="12" t="s">
        <v>111</v>
      </c>
      <c r="B5" s="13">
        <v>13.9</v>
      </c>
      <c r="C5" s="14">
        <v>15455</v>
      </c>
      <c r="D5" s="14">
        <v>119.84</v>
      </c>
      <c r="E5" s="15">
        <f t="shared" si="0"/>
        <v>1852127.2</v>
      </c>
      <c r="F5" s="16"/>
      <c r="G5" s="17"/>
      <c r="H5" s="4"/>
    </row>
    <row r="6" spans="1:9" x14ac:dyDescent="0.15">
      <c r="A6" s="12" t="s">
        <v>112</v>
      </c>
      <c r="B6" s="13">
        <v>13.9</v>
      </c>
      <c r="C6" s="14">
        <v>15330</v>
      </c>
      <c r="D6" s="14">
        <v>120.46</v>
      </c>
      <c r="E6" s="15">
        <f t="shared" si="0"/>
        <v>1846651.7999999998</v>
      </c>
      <c r="F6" s="16"/>
      <c r="G6" s="17"/>
      <c r="H6" s="4"/>
    </row>
    <row r="7" spans="1:9" x14ac:dyDescent="0.15">
      <c r="A7" s="12" t="s">
        <v>113</v>
      </c>
      <c r="B7" s="13">
        <v>14</v>
      </c>
      <c r="C7" s="14">
        <v>15435</v>
      </c>
      <c r="D7" s="14">
        <v>120.87</v>
      </c>
      <c r="E7" s="15">
        <f t="shared" si="0"/>
        <v>1865628.4500000002</v>
      </c>
      <c r="F7" s="16"/>
      <c r="G7" s="17"/>
      <c r="H7" s="4"/>
    </row>
    <row r="8" spans="1:9" x14ac:dyDescent="0.15">
      <c r="A8" s="12" t="s">
        <v>340</v>
      </c>
      <c r="B8" s="13">
        <v>14</v>
      </c>
      <c r="C8" s="18">
        <v>14955</v>
      </c>
      <c r="D8" s="19"/>
      <c r="E8" s="20">
        <f t="shared" si="0"/>
        <v>0</v>
      </c>
      <c r="F8" s="21"/>
      <c r="G8" s="17"/>
      <c r="H8" s="4"/>
    </row>
    <row r="9" spans="1:9" x14ac:dyDescent="0.15">
      <c r="A9" s="12" t="s">
        <v>341</v>
      </c>
      <c r="B9" s="13">
        <v>14</v>
      </c>
      <c r="C9" s="18">
        <v>14780</v>
      </c>
      <c r="D9" s="19">
        <v>119.01</v>
      </c>
      <c r="E9" s="20">
        <f t="shared" si="0"/>
        <v>1758967.8</v>
      </c>
      <c r="F9" s="22"/>
      <c r="G9" s="23"/>
      <c r="H9" s="4"/>
    </row>
    <row r="10" spans="1:9" x14ac:dyDescent="0.15">
      <c r="A10" s="12" t="s">
        <v>116</v>
      </c>
      <c r="B10" s="13">
        <v>14</v>
      </c>
      <c r="C10" s="18">
        <v>14250</v>
      </c>
      <c r="D10" s="19">
        <v>118.64</v>
      </c>
      <c r="E10" s="20">
        <f t="shared" si="0"/>
        <v>1690620</v>
      </c>
      <c r="F10" s="16"/>
      <c r="G10" s="17"/>
      <c r="H10" s="4"/>
    </row>
    <row r="11" spans="1:9" x14ac:dyDescent="0.15">
      <c r="A11" s="12" t="s">
        <v>117</v>
      </c>
      <c r="B11" s="13">
        <v>14</v>
      </c>
      <c r="C11" s="14">
        <v>14570</v>
      </c>
      <c r="D11" s="14">
        <v>118.71</v>
      </c>
      <c r="E11" s="15">
        <f t="shared" si="0"/>
        <v>1729604.7</v>
      </c>
      <c r="F11" s="16"/>
      <c r="G11" s="17"/>
      <c r="H11" s="4"/>
    </row>
    <row r="12" spans="1:9" x14ac:dyDescent="0.15">
      <c r="A12" s="12" t="s">
        <v>118</v>
      </c>
      <c r="B12" s="13">
        <v>14</v>
      </c>
      <c r="C12" s="14">
        <v>14360</v>
      </c>
      <c r="D12" s="14">
        <v>117.44</v>
      </c>
      <c r="E12" s="15">
        <f t="shared" si="0"/>
        <v>1686438.4</v>
      </c>
      <c r="F12" s="16"/>
      <c r="G12" s="17"/>
      <c r="H12" s="4"/>
    </row>
    <row r="13" spans="1:9" x14ac:dyDescent="0.15">
      <c r="A13" s="12" t="s">
        <v>342</v>
      </c>
      <c r="B13" s="13">
        <v>14</v>
      </c>
      <c r="C13" s="14">
        <v>14400</v>
      </c>
      <c r="D13" s="14">
        <v>118.39</v>
      </c>
      <c r="E13" s="15">
        <f t="shared" si="0"/>
        <v>1704816</v>
      </c>
      <c r="F13" s="16"/>
      <c r="G13" s="17"/>
      <c r="H13" s="4"/>
    </row>
    <row r="14" spans="1:9" x14ac:dyDescent="0.15">
      <c r="A14" s="12" t="s">
        <v>343</v>
      </c>
      <c r="B14" s="13">
        <v>14</v>
      </c>
      <c r="C14" s="14">
        <v>14540</v>
      </c>
      <c r="D14" s="14">
        <v>118.9</v>
      </c>
      <c r="E14" s="15">
        <f t="shared" si="0"/>
        <v>1728806</v>
      </c>
      <c r="F14" s="16"/>
      <c r="G14" s="17"/>
      <c r="H14" s="4"/>
    </row>
    <row r="15" spans="1:9" x14ac:dyDescent="0.15">
      <c r="A15" s="12" t="s">
        <v>122</v>
      </c>
      <c r="B15" s="13">
        <v>14</v>
      </c>
      <c r="C15" s="14">
        <v>14770</v>
      </c>
      <c r="D15" s="14">
        <v>119.64</v>
      </c>
      <c r="E15" s="15">
        <f t="shared" si="0"/>
        <v>1767082.8</v>
      </c>
      <c r="F15" s="16"/>
      <c r="G15" s="17"/>
      <c r="H15" s="4"/>
    </row>
    <row r="16" spans="1:9" x14ac:dyDescent="0.15">
      <c r="A16" s="12" t="s">
        <v>123</v>
      </c>
      <c r="B16" s="13">
        <v>14</v>
      </c>
      <c r="C16" s="14">
        <v>14720</v>
      </c>
      <c r="D16" s="14">
        <v>119.13</v>
      </c>
      <c r="E16" s="15">
        <f t="shared" si="0"/>
        <v>1753593.5999999999</v>
      </c>
      <c r="F16" s="16"/>
      <c r="G16" s="17"/>
      <c r="H16" s="4"/>
    </row>
    <row r="17" spans="1:9" x14ac:dyDescent="0.15">
      <c r="A17" s="12" t="s">
        <v>124</v>
      </c>
      <c r="B17" s="13">
        <v>14</v>
      </c>
      <c r="C17" s="14">
        <v>14405</v>
      </c>
      <c r="D17" s="14">
        <v>119.53</v>
      </c>
      <c r="E17" s="15">
        <f t="shared" si="0"/>
        <v>1721829.65</v>
      </c>
      <c r="F17" s="16"/>
      <c r="G17" s="17"/>
      <c r="H17" s="24"/>
    </row>
    <row r="18" spans="1:9" x14ac:dyDescent="0.15">
      <c r="A18" s="12" t="s">
        <v>344</v>
      </c>
      <c r="B18" s="13">
        <v>14</v>
      </c>
      <c r="C18" s="14">
        <v>14375</v>
      </c>
      <c r="D18" s="14">
        <v>118.67</v>
      </c>
      <c r="E18" s="15">
        <f t="shared" si="0"/>
        <v>1705881.25</v>
      </c>
      <c r="F18" s="16"/>
      <c r="G18" s="17"/>
      <c r="H18" s="4"/>
    </row>
    <row r="19" spans="1:9" x14ac:dyDescent="0.15">
      <c r="A19" s="12" t="s">
        <v>345</v>
      </c>
      <c r="B19" s="13">
        <v>14</v>
      </c>
      <c r="C19" s="14">
        <v>14675</v>
      </c>
      <c r="D19" s="14">
        <v>119.57</v>
      </c>
      <c r="E19" s="15">
        <f t="shared" si="0"/>
        <v>1754689.75</v>
      </c>
      <c r="F19" s="16"/>
      <c r="G19" s="17"/>
      <c r="H19" s="4"/>
    </row>
    <row r="20" spans="1:9" x14ac:dyDescent="0.15">
      <c r="A20" s="12" t="s">
        <v>127</v>
      </c>
      <c r="B20" s="13">
        <v>13.9</v>
      </c>
      <c r="C20" s="14">
        <v>14930</v>
      </c>
      <c r="D20" s="14">
        <v>118.78</v>
      </c>
      <c r="E20" s="15">
        <f t="shared" si="0"/>
        <v>1773385.4</v>
      </c>
      <c r="F20" s="21"/>
      <c r="G20" s="17"/>
      <c r="H20" s="4"/>
    </row>
    <row r="21" spans="1:9" x14ac:dyDescent="0.15">
      <c r="A21" s="12" t="s">
        <v>128</v>
      </c>
      <c r="B21" s="13">
        <v>13.9</v>
      </c>
      <c r="C21" s="14">
        <v>14705</v>
      </c>
      <c r="D21" s="14">
        <v>118.77</v>
      </c>
      <c r="E21" s="15">
        <f t="shared" si="0"/>
        <v>1746512.8499999999</v>
      </c>
      <c r="F21" s="27"/>
      <c r="G21" s="28"/>
      <c r="H21" s="4"/>
    </row>
    <row r="22" spans="1:9" x14ac:dyDescent="0.15">
      <c r="A22" s="12" t="s">
        <v>129</v>
      </c>
      <c r="B22" s="13">
        <v>13.9</v>
      </c>
      <c r="C22" s="14">
        <v>14785</v>
      </c>
      <c r="D22" s="25">
        <v>119.25</v>
      </c>
      <c r="E22" s="26">
        <f t="shared" si="0"/>
        <v>1763111.25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13.961904761904758</v>
      </c>
      <c r="C29" s="8">
        <f>ROUND(ROUNDDOWN(SUM(C2:C28)/COUNTA(C2:C28),3),2)</f>
        <v>14770.95</v>
      </c>
      <c r="D29" s="8">
        <f>ROUND(ROUNDDOWN(SUM(D2:D28)/COUNTA(D2:D28),3),2)</f>
        <v>119.33</v>
      </c>
      <c r="E29" s="9">
        <f t="shared" si="0"/>
        <v>1762617.4635000001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84</v>
      </c>
      <c r="C31" s="36">
        <v>15706.25</v>
      </c>
      <c r="D31" s="36">
        <v>117.21</v>
      </c>
      <c r="E31" s="37">
        <v>1840929.5625</v>
      </c>
      <c r="F31" s="38" t="s">
        <v>30</v>
      </c>
      <c r="G31" s="39"/>
    </row>
    <row r="32" spans="1:9" x14ac:dyDescent="0.15">
      <c r="A32"/>
      <c r="B32" s="35" t="s">
        <v>107</v>
      </c>
      <c r="C32" s="36">
        <v>15918.571428571429</v>
      </c>
      <c r="D32" s="36">
        <v>120.41</v>
      </c>
      <c r="E32" s="40">
        <v>1916755.1857142858</v>
      </c>
      <c r="F32" s="41">
        <f>E32-E31</f>
        <v>75825.623214285821</v>
      </c>
      <c r="G32" s="39"/>
    </row>
    <row r="33" spans="1:7" x14ac:dyDescent="0.15">
      <c r="A33"/>
      <c r="B33" s="35" t="s">
        <v>121</v>
      </c>
      <c r="C33" s="42">
        <f>SUM(C2:C28)/COUNTA(C2:C28)</f>
        <v>14770.952380952382</v>
      </c>
      <c r="D33" s="43">
        <f>D29</f>
        <v>119.33</v>
      </c>
      <c r="E33" s="37">
        <f>C33*D33</f>
        <v>1762617.7476190478</v>
      </c>
      <c r="F33" s="44">
        <f>E33-E32</f>
        <v>-154137.43809523806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2"/>
  <sheetViews>
    <sheetView workbookViewId="0">
      <selection activeCell="C29" sqref="C29:D2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346</v>
      </c>
      <c r="B2" s="7">
        <v>13.9</v>
      </c>
      <c r="C2" s="8">
        <v>15050</v>
      </c>
      <c r="D2" s="8">
        <v>118.46</v>
      </c>
      <c r="E2" s="9">
        <f t="shared" ref="E2:E29" si="0">C2*D2</f>
        <v>1782823</v>
      </c>
      <c r="F2" s="10"/>
      <c r="G2" s="11"/>
      <c r="H2" s="4"/>
    </row>
    <row r="3" spans="1:9" x14ac:dyDescent="0.15">
      <c r="A3" s="12" t="s">
        <v>347</v>
      </c>
      <c r="B3" s="13">
        <v>13.9</v>
      </c>
      <c r="C3" s="14">
        <v>15375</v>
      </c>
      <c r="D3" s="14">
        <v>118.34</v>
      </c>
      <c r="E3" s="15">
        <f t="shared" si="0"/>
        <v>1819477.5</v>
      </c>
      <c r="F3" s="16"/>
      <c r="G3" s="17"/>
      <c r="H3" s="4"/>
    </row>
    <row r="4" spans="1:9" x14ac:dyDescent="0.15">
      <c r="A4" s="12" t="s">
        <v>133</v>
      </c>
      <c r="B4" s="13">
        <v>13.75</v>
      </c>
      <c r="C4" s="14">
        <v>14930</v>
      </c>
      <c r="D4" s="14">
        <v>118.82</v>
      </c>
      <c r="E4" s="15">
        <f t="shared" si="0"/>
        <v>1773982.5999999999</v>
      </c>
      <c r="F4" s="16"/>
      <c r="G4" s="17"/>
      <c r="H4" s="4"/>
      <c r="I4" s="34"/>
    </row>
    <row r="5" spans="1:9" x14ac:dyDescent="0.15">
      <c r="A5" s="12" t="s">
        <v>134</v>
      </c>
      <c r="B5" s="13">
        <v>13.75</v>
      </c>
      <c r="C5" s="14">
        <v>14835</v>
      </c>
      <c r="D5" s="14">
        <v>118.27</v>
      </c>
      <c r="E5" s="15">
        <f t="shared" si="0"/>
        <v>1754535.45</v>
      </c>
      <c r="F5" s="16"/>
      <c r="G5" s="17"/>
      <c r="H5" s="4"/>
    </row>
    <row r="6" spans="1:9" x14ac:dyDescent="0.15">
      <c r="A6" s="12" t="s">
        <v>135</v>
      </c>
      <c r="B6" s="13">
        <v>13.65</v>
      </c>
      <c r="C6" s="14">
        <v>14965</v>
      </c>
      <c r="D6" s="14">
        <v>118.5</v>
      </c>
      <c r="E6" s="15">
        <f t="shared" si="0"/>
        <v>1773352.5</v>
      </c>
      <c r="F6" s="16"/>
      <c r="G6" s="17"/>
      <c r="H6" s="4"/>
    </row>
    <row r="7" spans="1:9" x14ac:dyDescent="0.15">
      <c r="A7" s="12" t="s">
        <v>348</v>
      </c>
      <c r="B7" s="13">
        <v>13.65</v>
      </c>
      <c r="C7" s="14">
        <v>15050</v>
      </c>
      <c r="D7" s="14">
        <v>119.91</v>
      </c>
      <c r="E7" s="15">
        <f t="shared" si="0"/>
        <v>1804645.5</v>
      </c>
      <c r="F7" s="16"/>
      <c r="G7" s="17"/>
      <c r="H7" s="4"/>
    </row>
    <row r="8" spans="1:9" x14ac:dyDescent="0.15">
      <c r="A8" s="12" t="s">
        <v>349</v>
      </c>
      <c r="B8" s="13">
        <v>13.65</v>
      </c>
      <c r="C8" s="18">
        <v>14860</v>
      </c>
      <c r="D8" s="19">
        <v>119.5</v>
      </c>
      <c r="E8" s="20">
        <f t="shared" si="0"/>
        <v>1775770</v>
      </c>
      <c r="F8" s="21"/>
      <c r="G8" s="17"/>
      <c r="H8" s="4"/>
    </row>
    <row r="9" spans="1:9" x14ac:dyDescent="0.15">
      <c r="A9" s="12" t="s">
        <v>138</v>
      </c>
      <c r="B9" s="13">
        <v>13.65</v>
      </c>
      <c r="C9" s="18">
        <v>14710</v>
      </c>
      <c r="D9" s="19"/>
      <c r="E9" s="20">
        <f t="shared" si="0"/>
        <v>0</v>
      </c>
      <c r="F9" s="22"/>
      <c r="G9" s="23"/>
      <c r="H9" s="4"/>
    </row>
    <row r="10" spans="1:9" x14ac:dyDescent="0.15">
      <c r="A10" s="12" t="s">
        <v>139</v>
      </c>
      <c r="B10" s="13">
        <v>13.65</v>
      </c>
      <c r="C10" s="18">
        <v>14605</v>
      </c>
      <c r="D10" s="19">
        <v>121.2</v>
      </c>
      <c r="E10" s="20">
        <f t="shared" si="0"/>
        <v>1770126</v>
      </c>
      <c r="F10" s="16"/>
      <c r="G10" s="17"/>
      <c r="H10" s="4"/>
    </row>
    <row r="11" spans="1:9" x14ac:dyDescent="0.15">
      <c r="A11" s="12" t="s">
        <v>140</v>
      </c>
      <c r="B11" s="13">
        <v>13.5</v>
      </c>
      <c r="C11" s="14">
        <v>14745</v>
      </c>
      <c r="D11" s="14">
        <v>120.03</v>
      </c>
      <c r="E11" s="15">
        <f t="shared" si="0"/>
        <v>1769842.35</v>
      </c>
      <c r="F11" s="16"/>
      <c r="G11" s="17"/>
      <c r="H11" s="4"/>
    </row>
    <row r="12" spans="1:9" x14ac:dyDescent="0.15">
      <c r="A12" s="12" t="s">
        <v>350</v>
      </c>
      <c r="B12" s="13">
        <v>13.5</v>
      </c>
      <c r="C12" s="14">
        <v>14430</v>
      </c>
      <c r="D12" s="14">
        <v>119.59</v>
      </c>
      <c r="E12" s="15">
        <f t="shared" si="0"/>
        <v>1725683.7</v>
      </c>
      <c r="F12" s="16"/>
      <c r="G12" s="17"/>
      <c r="H12" s="4"/>
    </row>
    <row r="13" spans="1:9" x14ac:dyDescent="0.15">
      <c r="A13" s="12" t="s">
        <v>351</v>
      </c>
      <c r="B13" s="13">
        <v>13.5</v>
      </c>
      <c r="C13" s="14">
        <v>14215</v>
      </c>
      <c r="D13" s="14">
        <v>119.35</v>
      </c>
      <c r="E13" s="15">
        <f t="shared" si="0"/>
        <v>1696560.25</v>
      </c>
      <c r="F13" s="16"/>
      <c r="G13" s="17"/>
      <c r="H13" s="4"/>
    </row>
    <row r="14" spans="1:9" x14ac:dyDescent="0.15">
      <c r="A14" s="12" t="s">
        <v>143</v>
      </c>
      <c r="B14" s="13">
        <v>13.5</v>
      </c>
      <c r="C14" s="14">
        <v>14125</v>
      </c>
      <c r="D14" s="14">
        <v>120.25</v>
      </c>
      <c r="E14" s="15">
        <f t="shared" si="0"/>
        <v>1698531.25</v>
      </c>
      <c r="F14" s="16"/>
      <c r="G14" s="17"/>
      <c r="H14" s="4"/>
    </row>
    <row r="15" spans="1:9" x14ac:dyDescent="0.15">
      <c r="A15" s="12" t="s">
        <v>144</v>
      </c>
      <c r="B15" s="13">
        <v>13.5</v>
      </c>
      <c r="C15" s="14">
        <v>13925</v>
      </c>
      <c r="D15" s="14">
        <v>119.77</v>
      </c>
      <c r="E15" s="15">
        <f t="shared" si="0"/>
        <v>1667797.25</v>
      </c>
      <c r="F15" s="16"/>
      <c r="G15" s="17"/>
      <c r="H15" s="4"/>
    </row>
    <row r="16" spans="1:9" x14ac:dyDescent="0.15">
      <c r="A16" s="12" t="s">
        <v>145</v>
      </c>
      <c r="B16" s="13">
        <v>13.4</v>
      </c>
      <c r="C16" s="14">
        <v>13950</v>
      </c>
      <c r="D16" s="14">
        <v>120.1</v>
      </c>
      <c r="E16" s="15">
        <f t="shared" si="0"/>
        <v>1675395</v>
      </c>
      <c r="F16" s="16"/>
      <c r="G16" s="17"/>
      <c r="H16" s="4"/>
    </row>
    <row r="17" spans="1:9" x14ac:dyDescent="0.15">
      <c r="A17" s="12" t="s">
        <v>352</v>
      </c>
      <c r="B17" s="13">
        <v>13.4</v>
      </c>
      <c r="C17" s="14">
        <v>13915</v>
      </c>
      <c r="D17" s="14">
        <v>120.08</v>
      </c>
      <c r="E17" s="15">
        <f t="shared" si="0"/>
        <v>1670913.2</v>
      </c>
      <c r="F17" s="16"/>
      <c r="G17" s="17"/>
      <c r="H17" s="24"/>
    </row>
    <row r="18" spans="1:9" x14ac:dyDescent="0.15">
      <c r="A18" s="12" t="s">
        <v>353</v>
      </c>
      <c r="B18" s="13">
        <v>13.4</v>
      </c>
      <c r="C18" s="14">
        <v>14250</v>
      </c>
      <c r="D18" s="14">
        <v>119.91</v>
      </c>
      <c r="E18" s="15">
        <f t="shared" si="0"/>
        <v>1708717.5</v>
      </c>
      <c r="F18" s="16"/>
      <c r="G18" s="17"/>
      <c r="H18" s="4"/>
    </row>
    <row r="19" spans="1:9" x14ac:dyDescent="0.15">
      <c r="A19" s="12" t="s">
        <v>148</v>
      </c>
      <c r="B19" s="13">
        <v>13.2</v>
      </c>
      <c r="C19" s="14">
        <v>14310</v>
      </c>
      <c r="D19" s="14">
        <v>119.77</v>
      </c>
      <c r="E19" s="15">
        <f t="shared" si="0"/>
        <v>1713908.7</v>
      </c>
      <c r="F19" s="16"/>
      <c r="G19" s="17"/>
      <c r="H19" s="4"/>
    </row>
    <row r="20" spans="1:9" x14ac:dyDescent="0.15">
      <c r="A20" s="12" t="s">
        <v>149</v>
      </c>
      <c r="B20" s="13">
        <v>13.2</v>
      </c>
      <c r="C20" s="14">
        <v>14400</v>
      </c>
      <c r="D20" s="14">
        <v>120.04</v>
      </c>
      <c r="E20" s="15">
        <f t="shared" si="0"/>
        <v>1728576</v>
      </c>
      <c r="F20" s="21"/>
      <c r="G20" s="17"/>
      <c r="H20" s="4"/>
    </row>
    <row r="21" spans="1:9" x14ac:dyDescent="0.15">
      <c r="A21" s="12" t="s">
        <v>150</v>
      </c>
      <c r="B21" s="13">
        <v>13.1</v>
      </c>
      <c r="C21" s="14">
        <v>14045</v>
      </c>
      <c r="D21" s="14">
        <v>120.27</v>
      </c>
      <c r="E21" s="15">
        <f t="shared" si="0"/>
        <v>1689192.15</v>
      </c>
      <c r="F21" s="27"/>
      <c r="G21" s="28"/>
      <c r="H21" s="4"/>
    </row>
    <row r="22" spans="1:9" x14ac:dyDescent="0.15">
      <c r="A22" s="12"/>
      <c r="B22" s="13"/>
      <c r="C22" s="14"/>
      <c r="D22" s="25"/>
      <c r="E22" s="26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13.537500000000003</v>
      </c>
      <c r="C29" s="8">
        <f>ROUND(ROUNDDOWN(SUM(C2:C28)/COUNTA(C2:C28),3),2)</f>
        <v>14534.5</v>
      </c>
      <c r="D29" s="8">
        <f>ROUND(ROUNDDOWN(SUM(D2:D28)/COUNTA(D2:D28),3),2)</f>
        <v>119.59</v>
      </c>
      <c r="E29" s="9">
        <f t="shared" si="0"/>
        <v>1738180.855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107</v>
      </c>
      <c r="C31" s="36">
        <v>15918.571428571429</v>
      </c>
      <c r="D31" s="36">
        <v>120.41</v>
      </c>
      <c r="E31" s="37">
        <v>1916755.1857142858</v>
      </c>
      <c r="F31" s="38" t="s">
        <v>30</v>
      </c>
      <c r="G31" s="39"/>
    </row>
    <row r="32" spans="1:9" x14ac:dyDescent="0.15">
      <c r="A32"/>
      <c r="B32" s="35" t="s">
        <v>121</v>
      </c>
      <c r="C32" s="36">
        <v>14770.952380952382</v>
      </c>
      <c r="D32" s="36">
        <v>119.33</v>
      </c>
      <c r="E32" s="40">
        <v>1762617.7476190478</v>
      </c>
      <c r="F32" s="41">
        <f>E32-E31</f>
        <v>-154137.43809523806</v>
      </c>
      <c r="G32" s="39"/>
    </row>
    <row r="33" spans="1:7" x14ac:dyDescent="0.15">
      <c r="A33"/>
      <c r="B33" s="35" t="s">
        <v>131</v>
      </c>
      <c r="C33" s="42">
        <f>SUM(C2:C28)/COUNTA(C2:C28)</f>
        <v>14534.5</v>
      </c>
      <c r="D33" s="43">
        <f>D29</f>
        <v>119.59</v>
      </c>
      <c r="E33" s="37">
        <f>C33*D33</f>
        <v>1738180.855</v>
      </c>
      <c r="F33" s="44">
        <f>E33-E32</f>
        <v>-24436.89261904778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52"/>
  <sheetViews>
    <sheetView workbookViewId="0">
      <selection activeCell="C33" sqref="C33: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354</v>
      </c>
      <c r="B2" s="7">
        <v>13.1</v>
      </c>
      <c r="C2" s="8">
        <v>13885</v>
      </c>
      <c r="D2" s="8">
        <v>120.87</v>
      </c>
      <c r="E2" s="9">
        <f t="shared" ref="E2:E29" si="0">C2*D2</f>
        <v>1678279.95</v>
      </c>
      <c r="F2" s="10"/>
      <c r="G2" s="11"/>
      <c r="H2" s="4"/>
    </row>
    <row r="3" spans="1:9" x14ac:dyDescent="0.15">
      <c r="A3" s="12" t="s">
        <v>355</v>
      </c>
      <c r="B3" s="13">
        <v>13.1</v>
      </c>
      <c r="C3" s="14">
        <v>13600</v>
      </c>
      <c r="D3" s="14">
        <v>121.06</v>
      </c>
      <c r="E3" s="15">
        <f t="shared" si="0"/>
        <v>1646416</v>
      </c>
      <c r="F3" s="16"/>
      <c r="G3" s="17"/>
      <c r="H3" s="4"/>
    </row>
    <row r="4" spans="1:9" x14ac:dyDescent="0.15">
      <c r="A4" s="12" t="s">
        <v>356</v>
      </c>
      <c r="B4" s="13">
        <v>13</v>
      </c>
      <c r="C4" s="14">
        <v>13830</v>
      </c>
      <c r="D4" s="14">
        <v>120.58</v>
      </c>
      <c r="E4" s="15">
        <f t="shared" si="0"/>
        <v>1667621.4</v>
      </c>
      <c r="F4" s="16"/>
      <c r="G4" s="17"/>
      <c r="H4" s="4"/>
      <c r="I4" s="34"/>
    </row>
    <row r="5" spans="1:9" x14ac:dyDescent="0.15">
      <c r="A5" s="12" t="s">
        <v>155</v>
      </c>
      <c r="B5" s="13">
        <v>12.85</v>
      </c>
      <c r="C5" s="14">
        <v>14055</v>
      </c>
      <c r="D5" s="14">
        <v>120.8</v>
      </c>
      <c r="E5" s="15">
        <f t="shared" si="0"/>
        <v>1697844</v>
      </c>
      <c r="F5" s="16"/>
      <c r="G5" s="17"/>
      <c r="H5" s="4"/>
    </row>
    <row r="6" spans="1:9" x14ac:dyDescent="0.15">
      <c r="A6" s="12" t="s">
        <v>156</v>
      </c>
      <c r="B6" s="13">
        <v>12.85</v>
      </c>
      <c r="C6" s="14">
        <v>14085</v>
      </c>
      <c r="D6" s="14">
        <v>121.04</v>
      </c>
      <c r="E6" s="15">
        <f t="shared" si="0"/>
        <v>1704848.4000000001</v>
      </c>
      <c r="F6" s="16"/>
      <c r="G6" s="17"/>
      <c r="H6" s="4"/>
    </row>
    <row r="7" spans="1:9" x14ac:dyDescent="0.15">
      <c r="A7" s="12" t="s">
        <v>357</v>
      </c>
      <c r="B7" s="13">
        <v>12.85</v>
      </c>
      <c r="C7" s="14">
        <v>14415</v>
      </c>
      <c r="D7" s="14">
        <v>121.74</v>
      </c>
      <c r="E7" s="15">
        <f t="shared" si="0"/>
        <v>1754882.0999999999</v>
      </c>
      <c r="F7" s="16"/>
      <c r="G7" s="17"/>
      <c r="H7" s="4"/>
    </row>
    <row r="8" spans="1:9" x14ac:dyDescent="0.15">
      <c r="A8" s="12" t="s">
        <v>358</v>
      </c>
      <c r="B8" s="13">
        <v>12.85</v>
      </c>
      <c r="C8" s="18">
        <v>14075</v>
      </c>
      <c r="D8" s="19">
        <v>122.47</v>
      </c>
      <c r="E8" s="20">
        <f t="shared" si="0"/>
        <v>1723765.25</v>
      </c>
      <c r="F8" s="21"/>
      <c r="G8" s="17"/>
      <c r="H8" s="4"/>
    </row>
    <row r="9" spans="1:9" x14ac:dyDescent="0.15">
      <c r="A9" s="12" t="s">
        <v>159</v>
      </c>
      <c r="B9" s="13">
        <v>12.85</v>
      </c>
      <c r="C9" s="18">
        <v>13975</v>
      </c>
      <c r="D9" s="19">
        <v>122.21</v>
      </c>
      <c r="E9" s="20">
        <f t="shared" si="0"/>
        <v>1707884.75</v>
      </c>
      <c r="F9" s="22"/>
      <c r="G9" s="23"/>
      <c r="H9" s="4"/>
    </row>
    <row r="10" spans="1:9" x14ac:dyDescent="0.15">
      <c r="A10" s="12" t="s">
        <v>160</v>
      </c>
      <c r="B10" s="13">
        <v>12.85</v>
      </c>
      <c r="C10" s="18">
        <v>13825</v>
      </c>
      <c r="D10" s="19">
        <v>122.53</v>
      </c>
      <c r="E10" s="20">
        <f t="shared" si="0"/>
        <v>1693977.25</v>
      </c>
      <c r="F10" s="16"/>
      <c r="G10" s="17"/>
      <c r="H10" s="4"/>
    </row>
    <row r="11" spans="1:9" x14ac:dyDescent="0.15">
      <c r="A11" s="12" t="s">
        <v>161</v>
      </c>
      <c r="B11" s="13">
        <v>12.55</v>
      </c>
      <c r="C11" s="14">
        <v>13850</v>
      </c>
      <c r="D11" s="14">
        <v>122.44</v>
      </c>
      <c r="E11" s="15">
        <f t="shared" si="0"/>
        <v>1695794</v>
      </c>
      <c r="F11" s="16"/>
      <c r="G11" s="17"/>
      <c r="H11" s="4"/>
    </row>
    <row r="12" spans="1:9" x14ac:dyDescent="0.15">
      <c r="A12" s="12" t="s">
        <v>359</v>
      </c>
      <c r="B12" s="13">
        <v>12.55</v>
      </c>
      <c r="C12" s="14">
        <v>13805</v>
      </c>
      <c r="D12" s="14">
        <v>122.4</v>
      </c>
      <c r="E12" s="15">
        <f t="shared" si="0"/>
        <v>1689732</v>
      </c>
      <c r="F12" s="16"/>
      <c r="G12" s="17"/>
      <c r="H12" s="4"/>
    </row>
    <row r="13" spans="1:9" x14ac:dyDescent="0.15">
      <c r="A13" s="12" t="s">
        <v>360</v>
      </c>
      <c r="B13" s="13">
        <v>12.55</v>
      </c>
      <c r="C13" s="14">
        <v>13560</v>
      </c>
      <c r="D13" s="14">
        <v>122.43</v>
      </c>
      <c r="E13" s="15">
        <f t="shared" si="0"/>
        <v>1660150.8</v>
      </c>
      <c r="F13" s="16"/>
      <c r="G13" s="17"/>
      <c r="H13" s="4"/>
    </row>
    <row r="14" spans="1:9" x14ac:dyDescent="0.15">
      <c r="A14" s="12" t="s">
        <v>164</v>
      </c>
      <c r="B14" s="13">
        <v>12.35</v>
      </c>
      <c r="C14" s="14">
        <v>13575</v>
      </c>
      <c r="D14" s="14">
        <v>122.33</v>
      </c>
      <c r="E14" s="15">
        <f t="shared" si="0"/>
        <v>1660629.75</v>
      </c>
      <c r="F14" s="16"/>
      <c r="G14" s="17"/>
      <c r="H14" s="4"/>
    </row>
    <row r="15" spans="1:9" x14ac:dyDescent="0.15">
      <c r="A15" s="12" t="s">
        <v>165</v>
      </c>
      <c r="B15" s="13">
        <v>12.35</v>
      </c>
      <c r="C15" s="14">
        <v>13630</v>
      </c>
      <c r="D15" s="14">
        <v>120.79</v>
      </c>
      <c r="E15" s="15">
        <f t="shared" si="0"/>
        <v>1646367.7000000002</v>
      </c>
      <c r="F15" s="16"/>
      <c r="G15" s="17"/>
      <c r="H15" s="4"/>
    </row>
    <row r="16" spans="1:9" x14ac:dyDescent="0.15">
      <c r="A16" s="12" t="s">
        <v>166</v>
      </c>
      <c r="B16" s="13">
        <v>12.25</v>
      </c>
      <c r="C16" s="14">
        <v>13955</v>
      </c>
      <c r="D16" s="14">
        <v>121.75</v>
      </c>
      <c r="E16" s="15">
        <f t="shared" si="0"/>
        <v>1699021.25</v>
      </c>
      <c r="F16" s="16"/>
      <c r="G16" s="17"/>
      <c r="H16" s="4"/>
    </row>
    <row r="17" spans="1:9" x14ac:dyDescent="0.15">
      <c r="A17" s="12" t="s">
        <v>361</v>
      </c>
      <c r="B17" s="13">
        <v>12.25</v>
      </c>
      <c r="C17" s="14">
        <v>14200</v>
      </c>
      <c r="D17" s="14">
        <v>120.95</v>
      </c>
      <c r="E17" s="15">
        <f t="shared" si="0"/>
        <v>1717490</v>
      </c>
      <c r="F17" s="16"/>
      <c r="G17" s="17"/>
      <c r="H17" s="24"/>
    </row>
    <row r="18" spans="1:9" x14ac:dyDescent="0.15">
      <c r="A18" s="12" t="s">
        <v>362</v>
      </c>
      <c r="B18" s="13">
        <v>12.25</v>
      </c>
      <c r="C18" s="14">
        <v>14025</v>
      </c>
      <c r="D18" s="14">
        <v>120.81</v>
      </c>
      <c r="E18" s="15">
        <f t="shared" si="0"/>
        <v>1694360.25</v>
      </c>
      <c r="F18" s="16"/>
      <c r="G18" s="17"/>
      <c r="H18" s="4"/>
    </row>
    <row r="19" spans="1:9" x14ac:dyDescent="0.15">
      <c r="A19" s="12" t="s">
        <v>363</v>
      </c>
      <c r="B19" s="13">
        <v>12.1</v>
      </c>
      <c r="C19" s="14">
        <v>13680</v>
      </c>
      <c r="D19" s="14">
        <v>120.82</v>
      </c>
      <c r="E19" s="15">
        <f t="shared" si="0"/>
        <v>1652817.5999999999</v>
      </c>
      <c r="F19" s="16"/>
      <c r="G19" s="17"/>
      <c r="H19" s="4"/>
    </row>
    <row r="20" spans="1:9" x14ac:dyDescent="0.15">
      <c r="A20" s="12" t="s">
        <v>170</v>
      </c>
      <c r="B20" s="13">
        <v>12.1</v>
      </c>
      <c r="C20" s="14">
        <v>13615</v>
      </c>
      <c r="D20" s="14">
        <v>120.38</v>
      </c>
      <c r="E20" s="15">
        <f t="shared" si="0"/>
        <v>1638973.7</v>
      </c>
      <c r="F20" s="21"/>
      <c r="G20" s="17"/>
      <c r="H20" s="4"/>
    </row>
    <row r="21" spans="1:9" x14ac:dyDescent="0.15">
      <c r="A21" s="12" t="s">
        <v>171</v>
      </c>
      <c r="B21" s="13">
        <v>12</v>
      </c>
      <c r="C21" s="14">
        <v>13260</v>
      </c>
      <c r="D21" s="14">
        <v>120.17</v>
      </c>
      <c r="E21" s="15">
        <f t="shared" si="0"/>
        <v>1593454.2</v>
      </c>
      <c r="F21" s="27"/>
      <c r="G21" s="28"/>
      <c r="H21" s="4"/>
    </row>
    <row r="22" spans="1:9" x14ac:dyDescent="0.15">
      <c r="A22" s="12" t="s">
        <v>364</v>
      </c>
      <c r="B22" s="13">
        <v>12</v>
      </c>
      <c r="C22" s="14">
        <v>13045</v>
      </c>
      <c r="D22" s="25">
        <v>120.26</v>
      </c>
      <c r="E22" s="26">
        <f t="shared" si="0"/>
        <v>1568791.7</v>
      </c>
      <c r="F22" s="16"/>
      <c r="G22" s="17"/>
      <c r="H22" s="4"/>
    </row>
    <row r="23" spans="1:9" x14ac:dyDescent="0.15">
      <c r="A23" s="12" t="s">
        <v>365</v>
      </c>
      <c r="B23" s="13">
        <v>12</v>
      </c>
      <c r="C23" s="14">
        <v>12460</v>
      </c>
      <c r="D23" s="14">
        <v>121.17</v>
      </c>
      <c r="E23" s="15">
        <f t="shared" si="0"/>
        <v>1509778.2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12.527272727272729</v>
      </c>
      <c r="C29" s="8">
        <f>ROUND(ROUNDDOWN(SUM(C2:C28)/COUNTA(C2:C28),3),2)</f>
        <v>13745.68</v>
      </c>
      <c r="D29" s="8">
        <f>ROUND(ROUNDDOWN(SUM(D2:D28)/COUNTA(D2:D28),3),2)</f>
        <v>121.36</v>
      </c>
      <c r="E29" s="9">
        <f t="shared" si="0"/>
        <v>1668175.7248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121</v>
      </c>
      <c r="C31" s="36">
        <v>14770.952380952382</v>
      </c>
      <c r="D31" s="36">
        <v>119.33</v>
      </c>
      <c r="E31" s="37">
        <v>1762617.7476190478</v>
      </c>
      <c r="F31" s="38" t="s">
        <v>30</v>
      </c>
      <c r="G31" s="39"/>
    </row>
    <row r="32" spans="1:9" x14ac:dyDescent="0.15">
      <c r="A32"/>
      <c r="B32" s="35" t="s">
        <v>131</v>
      </c>
      <c r="C32" s="36">
        <v>14533.25</v>
      </c>
      <c r="D32" s="36">
        <v>119.59</v>
      </c>
      <c r="E32" s="40">
        <v>1738031.3674999999</v>
      </c>
      <c r="F32" s="41">
        <f>E32-E31</f>
        <v>-24586.380119047826</v>
      </c>
      <c r="G32" s="39"/>
    </row>
    <row r="33" spans="1:7" x14ac:dyDescent="0.15">
      <c r="A33"/>
      <c r="B33" s="35" t="s">
        <v>152</v>
      </c>
      <c r="C33" s="42">
        <f>SUM(C2:C28)/COUNTA(C2:C28)</f>
        <v>13745.681818181818</v>
      </c>
      <c r="D33" s="43">
        <f>D29</f>
        <v>121.36</v>
      </c>
      <c r="E33" s="37">
        <f>C33*D33</f>
        <v>1668175.9454545453</v>
      </c>
      <c r="F33" s="44">
        <f>E33-E32</f>
        <v>-69855.422045454616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52"/>
  <sheetViews>
    <sheetView workbookViewId="0">
      <selection activeCell="H34" sqref="H3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366</v>
      </c>
      <c r="B2" s="7">
        <v>11.85</v>
      </c>
      <c r="C2" s="8">
        <v>12330</v>
      </c>
      <c r="D2" s="8">
        <v>120.96</v>
      </c>
      <c r="E2" s="9">
        <f t="shared" ref="E2:E29" si="0">C2*D2</f>
        <v>1491436.7999999998</v>
      </c>
      <c r="F2" s="10"/>
      <c r="G2" s="11"/>
      <c r="H2" s="4"/>
    </row>
    <row r="3" spans="1:9" x14ac:dyDescent="0.15">
      <c r="A3" s="12" t="s">
        <v>367</v>
      </c>
      <c r="B3" s="13">
        <v>11.85</v>
      </c>
      <c r="C3" s="14">
        <v>12930</v>
      </c>
      <c r="D3" s="14">
        <v>120.66</v>
      </c>
      <c r="E3" s="15">
        <f t="shared" si="0"/>
        <v>1560133.8</v>
      </c>
      <c r="F3" s="16"/>
      <c r="G3" s="17"/>
      <c r="H3" s="4"/>
    </row>
    <row r="4" spans="1:9" x14ac:dyDescent="0.15">
      <c r="A4" s="12" t="s">
        <v>177</v>
      </c>
      <c r="B4" s="13">
        <v>11.85</v>
      </c>
      <c r="C4" s="14"/>
      <c r="D4" s="14">
        <v>120.71</v>
      </c>
      <c r="E4" s="15">
        <f t="shared" si="0"/>
        <v>0</v>
      </c>
      <c r="F4" s="16"/>
      <c r="G4" s="17"/>
      <c r="H4" s="4"/>
      <c r="I4" s="34"/>
    </row>
    <row r="5" spans="1:9" x14ac:dyDescent="0.15">
      <c r="A5" s="12" t="s">
        <v>368</v>
      </c>
      <c r="B5" s="13">
        <v>11.85</v>
      </c>
      <c r="C5" s="14"/>
      <c r="D5" s="14">
        <v>120.05</v>
      </c>
      <c r="E5" s="15">
        <f t="shared" si="0"/>
        <v>0</v>
      </c>
      <c r="F5" s="16"/>
      <c r="G5" s="17"/>
      <c r="H5" s="4"/>
    </row>
    <row r="6" spans="1:9" x14ac:dyDescent="0.15">
      <c r="A6" s="12" t="s">
        <v>369</v>
      </c>
      <c r="B6" s="13">
        <v>11.85</v>
      </c>
      <c r="C6" s="14">
        <v>12565</v>
      </c>
      <c r="D6" s="14">
        <v>120.52</v>
      </c>
      <c r="E6" s="15">
        <f t="shared" si="0"/>
        <v>1514333.8</v>
      </c>
      <c r="F6" s="16"/>
      <c r="G6" s="17"/>
      <c r="H6" s="4"/>
    </row>
    <row r="7" spans="1:9" x14ac:dyDescent="0.15">
      <c r="A7" s="12" t="s">
        <v>180</v>
      </c>
      <c r="B7" s="13">
        <v>12.5</v>
      </c>
      <c r="C7" s="14">
        <v>12725</v>
      </c>
      <c r="D7" s="14">
        <v>121.24</v>
      </c>
      <c r="E7" s="15">
        <f t="shared" si="0"/>
        <v>1542779</v>
      </c>
      <c r="F7" s="16"/>
      <c r="G7" s="17"/>
      <c r="H7" s="4"/>
    </row>
    <row r="8" spans="1:9" x14ac:dyDescent="0.15">
      <c r="A8" s="12" t="s">
        <v>181</v>
      </c>
      <c r="B8" s="13">
        <v>12.5</v>
      </c>
      <c r="C8" s="18">
        <v>12545</v>
      </c>
      <c r="D8" s="19">
        <v>121.31</v>
      </c>
      <c r="E8" s="20">
        <f t="shared" si="0"/>
        <v>1521833.95</v>
      </c>
      <c r="F8" s="21"/>
      <c r="G8" s="17"/>
      <c r="H8" s="4"/>
    </row>
    <row r="9" spans="1:9" x14ac:dyDescent="0.15">
      <c r="A9" s="12" t="s">
        <v>182</v>
      </c>
      <c r="B9" s="13">
        <v>12.8</v>
      </c>
      <c r="C9" s="18">
        <v>12590</v>
      </c>
      <c r="D9" s="19">
        <v>121.51</v>
      </c>
      <c r="E9" s="20">
        <f t="shared" si="0"/>
        <v>1529810.9000000001</v>
      </c>
      <c r="F9" s="22"/>
      <c r="G9" s="23"/>
      <c r="H9" s="4"/>
    </row>
    <row r="10" spans="1:9" x14ac:dyDescent="0.15">
      <c r="A10" s="12" t="s">
        <v>370</v>
      </c>
      <c r="B10" s="13">
        <v>12.8</v>
      </c>
      <c r="C10" s="18">
        <v>12520</v>
      </c>
      <c r="D10" s="19">
        <v>121.22</v>
      </c>
      <c r="E10" s="20">
        <f t="shared" si="0"/>
        <v>1517674.4</v>
      </c>
      <c r="F10" s="16"/>
      <c r="G10" s="17"/>
      <c r="H10" s="4"/>
    </row>
    <row r="11" spans="1:9" x14ac:dyDescent="0.15">
      <c r="A11" s="12" t="s">
        <v>371</v>
      </c>
      <c r="B11" s="13">
        <v>12.8</v>
      </c>
      <c r="C11" s="14">
        <v>12260</v>
      </c>
      <c r="D11" s="14">
        <v>120.84</v>
      </c>
      <c r="E11" s="15">
        <f t="shared" si="0"/>
        <v>1481498.4000000001</v>
      </c>
      <c r="F11" s="16"/>
      <c r="G11" s="17"/>
      <c r="H11" s="4"/>
    </row>
    <row r="12" spans="1:9" x14ac:dyDescent="0.15">
      <c r="A12" s="12" t="s">
        <v>185</v>
      </c>
      <c r="B12" s="13">
        <v>13</v>
      </c>
      <c r="C12" s="14">
        <v>12515</v>
      </c>
      <c r="D12" s="14">
        <v>120.62</v>
      </c>
      <c r="E12" s="15">
        <f t="shared" si="0"/>
        <v>1509559.3</v>
      </c>
      <c r="F12" s="16"/>
      <c r="G12" s="17"/>
      <c r="H12" s="4"/>
    </row>
    <row r="13" spans="1:9" x14ac:dyDescent="0.15">
      <c r="A13" s="12" t="s">
        <v>186</v>
      </c>
      <c r="B13" s="13">
        <v>13</v>
      </c>
      <c r="C13" s="14">
        <v>12890</v>
      </c>
      <c r="D13" s="14">
        <v>120</v>
      </c>
      <c r="E13" s="15">
        <f t="shared" si="0"/>
        <v>1546800</v>
      </c>
      <c r="F13" s="16"/>
      <c r="G13" s="17"/>
      <c r="H13" s="4"/>
    </row>
    <row r="14" spans="1:9" x14ac:dyDescent="0.15">
      <c r="A14" s="12" t="s">
        <v>187</v>
      </c>
      <c r="B14" s="13">
        <v>13</v>
      </c>
      <c r="C14" s="14">
        <v>12730</v>
      </c>
      <c r="D14" s="14">
        <v>120.05</v>
      </c>
      <c r="E14" s="15">
        <f t="shared" si="0"/>
        <v>1528236.5</v>
      </c>
      <c r="F14" s="16"/>
      <c r="G14" s="17"/>
      <c r="H14" s="4"/>
    </row>
    <row r="15" spans="1:9" x14ac:dyDescent="0.15">
      <c r="A15" s="12" t="s">
        <v>372</v>
      </c>
      <c r="B15" s="13">
        <v>13</v>
      </c>
      <c r="C15" s="14">
        <v>12370</v>
      </c>
      <c r="D15" s="14">
        <v>119.94</v>
      </c>
      <c r="E15" s="15">
        <f t="shared" si="0"/>
        <v>1483657.8</v>
      </c>
      <c r="F15" s="16"/>
      <c r="G15" s="17"/>
      <c r="H15" s="4"/>
    </row>
    <row r="16" spans="1:9" x14ac:dyDescent="0.15">
      <c r="A16" s="12" t="s">
        <v>373</v>
      </c>
      <c r="B16" s="13">
        <v>13</v>
      </c>
      <c r="C16" s="14">
        <v>12770</v>
      </c>
      <c r="D16" s="14">
        <v>120.33</v>
      </c>
      <c r="E16" s="15">
        <f t="shared" si="0"/>
        <v>1536614.1</v>
      </c>
      <c r="F16" s="16"/>
      <c r="G16" s="17"/>
      <c r="H16" s="4"/>
    </row>
    <row r="17" spans="1:9" x14ac:dyDescent="0.15">
      <c r="A17" s="12" t="s">
        <v>190</v>
      </c>
      <c r="B17" s="13">
        <v>13.1</v>
      </c>
      <c r="C17" s="14">
        <v>12625</v>
      </c>
      <c r="D17" s="14">
        <v>120.66</v>
      </c>
      <c r="E17" s="15">
        <f t="shared" si="0"/>
        <v>1523332.5</v>
      </c>
      <c r="F17" s="16"/>
      <c r="G17" s="17"/>
      <c r="H17" s="24"/>
    </row>
    <row r="18" spans="1:9" x14ac:dyDescent="0.15">
      <c r="A18" s="12" t="s">
        <v>191</v>
      </c>
      <c r="B18" s="13">
        <v>13.1</v>
      </c>
      <c r="C18" s="14">
        <v>12545</v>
      </c>
      <c r="D18" s="14">
        <v>121.03</v>
      </c>
      <c r="E18" s="15">
        <f t="shared" si="0"/>
        <v>1518321.35</v>
      </c>
      <c r="F18" s="16"/>
      <c r="G18" s="17"/>
      <c r="H18" s="4"/>
    </row>
    <row r="19" spans="1:9" x14ac:dyDescent="0.15">
      <c r="A19" s="12" t="s">
        <v>192</v>
      </c>
      <c r="B19" s="13">
        <v>13.2</v>
      </c>
      <c r="C19" s="14">
        <v>12860</v>
      </c>
      <c r="D19" s="14">
        <v>120.54</v>
      </c>
      <c r="E19" s="15">
        <f t="shared" si="0"/>
        <v>1550144.4000000001</v>
      </c>
      <c r="F19" s="16"/>
      <c r="G19" s="17"/>
      <c r="H19" s="4"/>
    </row>
    <row r="20" spans="1:9" x14ac:dyDescent="0.15">
      <c r="A20" s="12" t="s">
        <v>374</v>
      </c>
      <c r="B20" s="13">
        <v>13.2</v>
      </c>
      <c r="C20" s="14">
        <v>13510</v>
      </c>
      <c r="D20" s="14">
        <v>119.93</v>
      </c>
      <c r="E20" s="15">
        <f t="shared" si="0"/>
        <v>1620254.3</v>
      </c>
      <c r="F20" s="21"/>
      <c r="G20" s="17"/>
      <c r="H20" s="4"/>
    </row>
    <row r="21" spans="1:9" x14ac:dyDescent="0.15">
      <c r="A21" s="12" t="s">
        <v>375</v>
      </c>
      <c r="B21" s="13">
        <v>13.2</v>
      </c>
      <c r="C21" s="14">
        <v>13230</v>
      </c>
      <c r="D21" s="14">
        <v>120.16</v>
      </c>
      <c r="E21" s="15">
        <f t="shared" si="0"/>
        <v>1589716.8</v>
      </c>
      <c r="F21" s="27"/>
      <c r="G21" s="28"/>
      <c r="H21" s="4"/>
    </row>
    <row r="22" spans="1:9" x14ac:dyDescent="0.15">
      <c r="A22" s="12" t="s">
        <v>195</v>
      </c>
      <c r="B22" s="13">
        <v>13.2</v>
      </c>
      <c r="C22" s="14">
        <v>13285</v>
      </c>
      <c r="D22" s="25"/>
      <c r="E22" s="26">
        <f t="shared" si="0"/>
        <v>0</v>
      </c>
      <c r="F22" s="16"/>
      <c r="G22" s="17"/>
      <c r="H22" s="4"/>
    </row>
    <row r="23" spans="1:9" x14ac:dyDescent="0.15">
      <c r="A23" s="12" t="s">
        <v>196</v>
      </c>
      <c r="B23" s="13">
        <v>13.2</v>
      </c>
      <c r="C23" s="14">
        <v>13860</v>
      </c>
      <c r="D23" s="14">
        <v>120</v>
      </c>
      <c r="E23" s="15">
        <f t="shared" si="0"/>
        <v>1663200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12.720454545454542</v>
      </c>
      <c r="C29" s="8">
        <f>ROUND(ROUNDDOWN(SUM(C2:C28)/COUNTA(C2:C28),3),2)</f>
        <v>12782.75</v>
      </c>
      <c r="D29" s="8">
        <f>ROUND(ROUNDDOWN(SUM(D2:D28)/COUNTA(D2:D28),3),2)</f>
        <v>120.58</v>
      </c>
      <c r="E29" s="9">
        <f t="shared" si="0"/>
        <v>1541343.9949999999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131</v>
      </c>
      <c r="C31" s="36">
        <v>14533.25</v>
      </c>
      <c r="D31" s="36">
        <v>119.59</v>
      </c>
      <c r="E31" s="37">
        <v>1738031.3674999999</v>
      </c>
      <c r="F31" s="38" t="s">
        <v>30</v>
      </c>
      <c r="G31" s="39"/>
    </row>
    <row r="32" spans="1:9" x14ac:dyDescent="0.15">
      <c r="A32"/>
      <c r="B32" s="35" t="s">
        <v>152</v>
      </c>
      <c r="C32" s="36">
        <v>13745.681818181818</v>
      </c>
      <c r="D32" s="36">
        <v>121.36</v>
      </c>
      <c r="E32" s="40">
        <v>1668175.9454545453</v>
      </c>
      <c r="F32" s="41">
        <f>E32-E31</f>
        <v>-69855.422045454616</v>
      </c>
      <c r="G32" s="39"/>
    </row>
    <row r="33" spans="1:7" x14ac:dyDescent="0.15">
      <c r="A33"/>
      <c r="B33" s="35" t="s">
        <v>172</v>
      </c>
      <c r="C33" s="42">
        <f>SUM(C2:C28)/COUNTA(C2:C28)</f>
        <v>12782.75</v>
      </c>
      <c r="D33" s="43">
        <f>D29</f>
        <v>120.58</v>
      </c>
      <c r="E33" s="37">
        <f>C33*D33</f>
        <v>1541343.9949999999</v>
      </c>
      <c r="F33" s="44">
        <f>E33-E32</f>
        <v>-126831.95045454544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31496062992125984" right="0.31496062992125984" top="0.74803149606299213" bottom="0.74803149606299213" header="0.31496062992125984" footer="0.31496062992125984"/>
  <pageSetup paperSize="9" scale="90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2"/>
  <sheetViews>
    <sheetView workbookViewId="0">
      <selection activeCell="C32" sqref="C32: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198</v>
      </c>
      <c r="B2" s="7">
        <v>13.2</v>
      </c>
      <c r="C2" s="8">
        <v>13760</v>
      </c>
      <c r="D2" s="8">
        <v>120.65</v>
      </c>
      <c r="E2" s="9">
        <f t="shared" ref="E2:E29" si="0">C2*D2</f>
        <v>1660144</v>
      </c>
      <c r="F2" s="10"/>
      <c r="G2" s="11"/>
      <c r="H2" s="4"/>
    </row>
    <row r="3" spans="1:9" x14ac:dyDescent="0.15">
      <c r="A3" s="12" t="s">
        <v>376</v>
      </c>
      <c r="B3" s="13">
        <v>13.2</v>
      </c>
      <c r="C3" s="14">
        <v>14130</v>
      </c>
      <c r="D3" s="14"/>
      <c r="E3" s="15">
        <f t="shared" si="0"/>
        <v>0</v>
      </c>
      <c r="F3" s="16"/>
      <c r="G3" s="17"/>
      <c r="H3" s="4"/>
    </row>
    <row r="4" spans="1:9" x14ac:dyDescent="0.15">
      <c r="A4" s="12" t="s">
        <v>200</v>
      </c>
      <c r="B4" s="13">
        <v>13.4</v>
      </c>
      <c r="C4" s="14">
        <v>14415</v>
      </c>
      <c r="D4" s="14"/>
      <c r="E4" s="15">
        <f t="shared" si="0"/>
        <v>0</v>
      </c>
      <c r="F4" s="16"/>
      <c r="G4" s="17"/>
      <c r="H4" s="4"/>
      <c r="I4" s="34"/>
    </row>
    <row r="5" spans="1:9" x14ac:dyDescent="0.15">
      <c r="A5" s="12" t="s">
        <v>201</v>
      </c>
      <c r="B5" s="13">
        <v>13.4</v>
      </c>
      <c r="C5" s="14">
        <v>13915</v>
      </c>
      <c r="D5" s="14">
        <v>120.32</v>
      </c>
      <c r="E5" s="15">
        <f t="shared" si="0"/>
        <v>1674252.7999999998</v>
      </c>
      <c r="F5" s="16"/>
      <c r="G5" s="17"/>
      <c r="H5" s="4"/>
    </row>
    <row r="6" spans="1:9" x14ac:dyDescent="0.15">
      <c r="A6" s="12" t="s">
        <v>202</v>
      </c>
      <c r="B6" s="13">
        <v>13.4</v>
      </c>
      <c r="C6" s="14">
        <v>14100</v>
      </c>
      <c r="D6" s="14">
        <v>120.83</v>
      </c>
      <c r="E6" s="15">
        <f t="shared" si="0"/>
        <v>1703703</v>
      </c>
      <c r="F6" s="16"/>
      <c r="G6" s="17"/>
      <c r="H6" s="4"/>
    </row>
    <row r="7" spans="1:9" x14ac:dyDescent="0.15">
      <c r="A7" s="12" t="s">
        <v>377</v>
      </c>
      <c r="B7" s="13">
        <v>13.4</v>
      </c>
      <c r="C7" s="14">
        <v>14285</v>
      </c>
      <c r="D7" s="14">
        <v>120.73</v>
      </c>
      <c r="E7" s="15">
        <f t="shared" si="0"/>
        <v>1724628.05</v>
      </c>
      <c r="F7" s="16"/>
      <c r="G7" s="17"/>
      <c r="H7" s="4"/>
    </row>
    <row r="8" spans="1:9" x14ac:dyDescent="0.15">
      <c r="A8" s="12" t="s">
        <v>378</v>
      </c>
      <c r="B8" s="13">
        <v>13.4</v>
      </c>
      <c r="C8" s="18">
        <v>14120</v>
      </c>
      <c r="D8" s="19">
        <v>121.15</v>
      </c>
      <c r="E8" s="20">
        <f t="shared" si="0"/>
        <v>1710638</v>
      </c>
      <c r="F8" s="21"/>
      <c r="G8" s="17"/>
      <c r="H8" s="4"/>
    </row>
    <row r="9" spans="1:9" x14ac:dyDescent="0.15">
      <c r="A9" s="12" t="s">
        <v>379</v>
      </c>
      <c r="B9" s="13">
        <v>13.4</v>
      </c>
      <c r="C9" s="18">
        <v>14040</v>
      </c>
      <c r="D9" s="19">
        <v>120.77</v>
      </c>
      <c r="E9" s="20">
        <f t="shared" si="0"/>
        <v>1695610.8</v>
      </c>
      <c r="F9" s="22"/>
      <c r="G9" s="23"/>
      <c r="H9" s="4"/>
    </row>
    <row r="10" spans="1:9" x14ac:dyDescent="0.15">
      <c r="A10" s="12" t="s">
        <v>206</v>
      </c>
      <c r="B10" s="13">
        <v>13.4</v>
      </c>
      <c r="C10" s="18">
        <v>13830</v>
      </c>
      <c r="D10" s="19">
        <v>120.26</v>
      </c>
      <c r="E10" s="20">
        <f t="shared" si="0"/>
        <v>1663195.8</v>
      </c>
      <c r="F10" s="16"/>
      <c r="G10" s="17"/>
      <c r="H10" s="4"/>
    </row>
    <row r="11" spans="1:9" x14ac:dyDescent="0.15">
      <c r="A11" s="12" t="s">
        <v>207</v>
      </c>
      <c r="B11" s="13">
        <v>13.4</v>
      </c>
      <c r="C11" s="14">
        <v>13655</v>
      </c>
      <c r="D11" s="14">
        <v>120.39</v>
      </c>
      <c r="E11" s="15">
        <f t="shared" si="0"/>
        <v>1643925.45</v>
      </c>
      <c r="F11" s="16"/>
      <c r="G11" s="17"/>
      <c r="H11" s="4"/>
    </row>
    <row r="12" spans="1:9" x14ac:dyDescent="0.15">
      <c r="A12" s="12" t="s">
        <v>381</v>
      </c>
      <c r="B12" s="13">
        <v>13.4</v>
      </c>
      <c r="C12" s="14">
        <v>13685</v>
      </c>
      <c r="D12" s="14">
        <v>120.64</v>
      </c>
      <c r="E12" s="15">
        <f t="shared" si="0"/>
        <v>1650958.4</v>
      </c>
      <c r="F12" s="16"/>
      <c r="G12" s="17"/>
      <c r="H12" s="4"/>
    </row>
    <row r="13" spans="1:9" x14ac:dyDescent="0.15">
      <c r="A13" s="12" t="s">
        <v>380</v>
      </c>
      <c r="B13" s="13">
        <v>13.4</v>
      </c>
      <c r="C13" s="14">
        <v>13390</v>
      </c>
      <c r="D13" s="14">
        <v>120.89</v>
      </c>
      <c r="E13" s="15">
        <f t="shared" si="0"/>
        <v>1618717.1</v>
      </c>
      <c r="F13" s="16"/>
      <c r="G13" s="17"/>
      <c r="H13" s="4"/>
    </row>
    <row r="14" spans="1:9" x14ac:dyDescent="0.15">
      <c r="A14" s="12" t="s">
        <v>210</v>
      </c>
      <c r="B14" s="13">
        <v>13.25</v>
      </c>
      <c r="C14" s="14">
        <v>12830</v>
      </c>
      <c r="D14" s="14">
        <v>121.94</v>
      </c>
      <c r="E14" s="15">
        <f t="shared" si="0"/>
        <v>1564490.2</v>
      </c>
      <c r="F14" s="16"/>
      <c r="G14" s="17"/>
      <c r="H14" s="4"/>
    </row>
    <row r="15" spans="1:9" x14ac:dyDescent="0.15">
      <c r="A15" s="12" t="s">
        <v>211</v>
      </c>
      <c r="B15" s="13">
        <v>13.25</v>
      </c>
      <c r="C15" s="14">
        <v>13015</v>
      </c>
      <c r="D15" s="14">
        <v>122.05</v>
      </c>
      <c r="E15" s="15">
        <f t="shared" si="0"/>
        <v>1588480.75</v>
      </c>
      <c r="F15" s="16"/>
      <c r="G15" s="17"/>
      <c r="H15" s="4"/>
    </row>
    <row r="16" spans="1:9" x14ac:dyDescent="0.15">
      <c r="A16" s="12" t="s">
        <v>382</v>
      </c>
      <c r="B16" s="13">
        <v>13.25</v>
      </c>
      <c r="C16" s="14">
        <v>12710</v>
      </c>
      <c r="D16" s="14">
        <v>122.07</v>
      </c>
      <c r="E16" s="15">
        <f t="shared" si="0"/>
        <v>1551509.7</v>
      </c>
      <c r="F16" s="16"/>
      <c r="G16" s="17"/>
      <c r="H16" s="4"/>
    </row>
    <row r="17" spans="1:9" x14ac:dyDescent="0.15">
      <c r="A17" s="12" t="s">
        <v>383</v>
      </c>
      <c r="B17" s="13">
        <v>13.25</v>
      </c>
      <c r="C17" s="14"/>
      <c r="D17" s="14">
        <v>122.7</v>
      </c>
      <c r="E17" s="15">
        <f t="shared" si="0"/>
        <v>0</v>
      </c>
      <c r="F17" s="16"/>
      <c r="G17" s="17"/>
      <c r="H17" s="24"/>
    </row>
    <row r="18" spans="1:9" x14ac:dyDescent="0.15">
      <c r="A18" s="12" t="s">
        <v>384</v>
      </c>
      <c r="B18" s="13">
        <v>13.25</v>
      </c>
      <c r="C18" s="14">
        <v>12650</v>
      </c>
      <c r="D18" s="14">
        <v>122.75</v>
      </c>
      <c r="E18" s="15">
        <f t="shared" si="0"/>
        <v>1552787.5</v>
      </c>
      <c r="F18" s="16"/>
      <c r="G18" s="17"/>
      <c r="H18" s="4"/>
    </row>
    <row r="19" spans="1:9" x14ac:dyDescent="0.15">
      <c r="A19" s="12" t="s">
        <v>215</v>
      </c>
      <c r="B19" s="13">
        <v>13.3</v>
      </c>
      <c r="C19" s="14">
        <v>12625</v>
      </c>
      <c r="D19" s="14">
        <v>124.01</v>
      </c>
      <c r="E19" s="15">
        <f t="shared" si="0"/>
        <v>1565626.25</v>
      </c>
      <c r="F19" s="16"/>
      <c r="G19" s="17"/>
      <c r="H19" s="4"/>
    </row>
    <row r="20" spans="1:9" x14ac:dyDescent="0.15">
      <c r="A20" s="12" t="s">
        <v>216</v>
      </c>
      <c r="B20" s="13">
        <v>13.3</v>
      </c>
      <c r="C20" s="14">
        <v>12840</v>
      </c>
      <c r="D20" s="14">
        <v>124.66</v>
      </c>
      <c r="E20" s="15">
        <f t="shared" si="0"/>
        <v>1600634.4</v>
      </c>
      <c r="F20" s="21"/>
      <c r="G20" s="17"/>
      <c r="H20" s="4"/>
    </row>
    <row r="21" spans="1:9" x14ac:dyDescent="0.15">
      <c r="A21" s="12" t="s">
        <v>217</v>
      </c>
      <c r="B21" s="13">
        <v>13.35</v>
      </c>
      <c r="C21" s="14">
        <v>12675</v>
      </c>
      <c r="D21" s="14">
        <v>124.73</v>
      </c>
      <c r="E21" s="15">
        <f t="shared" si="0"/>
        <v>1580952.75</v>
      </c>
      <c r="F21" s="27"/>
      <c r="G21" s="28"/>
      <c r="H21" s="4"/>
    </row>
    <row r="22" spans="1:9" x14ac:dyDescent="0.15">
      <c r="A22" s="12"/>
      <c r="B22" s="13"/>
      <c r="C22" s="14"/>
      <c r="D22" s="25"/>
      <c r="E22" s="26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13.330000000000004</v>
      </c>
      <c r="C29" s="8">
        <f>ROUND(ROUNDDOWN(SUM(C2:C28)/COUNTA(C2:C28),3),2)</f>
        <v>13508.95</v>
      </c>
      <c r="D29" s="8">
        <f>ROUND(ROUNDDOWN(SUM(D2:D28)/COUNTA(D2:D28),3),2)</f>
        <v>121.75</v>
      </c>
      <c r="E29" s="9">
        <f t="shared" si="0"/>
        <v>1644714.6625000001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152</v>
      </c>
      <c r="C31" s="36">
        <v>13745.681818181818</v>
      </c>
      <c r="D31" s="36">
        <v>121.36</v>
      </c>
      <c r="E31" s="37">
        <v>1668175.9454545453</v>
      </c>
      <c r="F31" s="38" t="s">
        <v>30</v>
      </c>
      <c r="G31" s="39"/>
    </row>
    <row r="32" spans="1:9" x14ac:dyDescent="0.15">
      <c r="A32"/>
      <c r="B32" s="35" t="s">
        <v>172</v>
      </c>
      <c r="C32" s="36">
        <v>12782.75</v>
      </c>
      <c r="D32" s="36">
        <v>120.58</v>
      </c>
      <c r="E32" s="40">
        <v>1541343.9949999999</v>
      </c>
      <c r="F32" s="41">
        <f>E32-E31</f>
        <v>-126831.95045454544</v>
      </c>
      <c r="G32" s="39"/>
    </row>
    <row r="33" spans="1:7" x14ac:dyDescent="0.15">
      <c r="A33"/>
      <c r="B33" s="35" t="s">
        <v>197</v>
      </c>
      <c r="C33" s="42">
        <f>SUM(C2:C28)/COUNTA(C2:C28)</f>
        <v>13508.947368421053</v>
      </c>
      <c r="D33" s="43">
        <f>D29</f>
        <v>121.75</v>
      </c>
      <c r="E33" s="37">
        <f>C33*D33</f>
        <v>1644714.3421052631</v>
      </c>
      <c r="F33" s="44">
        <f>E33-E32</f>
        <v>103370.34710526327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52"/>
  <sheetViews>
    <sheetView workbookViewId="0">
      <selection activeCell="C26" sqref="C26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9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9" ht="14.25" thickTop="1" x14ac:dyDescent="0.15">
      <c r="A2" s="6" t="s">
        <v>385</v>
      </c>
      <c r="B2" s="7">
        <v>13.35</v>
      </c>
      <c r="C2" s="8">
        <v>12540</v>
      </c>
      <c r="D2" s="8">
        <v>125.24</v>
      </c>
      <c r="E2" s="9">
        <f t="shared" ref="E2:E29" si="0">C2*D2</f>
        <v>1570509.5999999999</v>
      </c>
      <c r="F2" s="10"/>
      <c r="G2" s="11"/>
      <c r="H2" s="4"/>
    </row>
    <row r="3" spans="1:9" x14ac:dyDescent="0.15">
      <c r="A3" s="12" t="s">
        <v>386</v>
      </c>
      <c r="B3" s="13">
        <v>13.35</v>
      </c>
      <c r="C3" s="14">
        <v>12910</v>
      </c>
      <c r="D3" s="14">
        <v>125.77</v>
      </c>
      <c r="E3" s="15">
        <f t="shared" si="0"/>
        <v>1623690.7</v>
      </c>
      <c r="F3" s="16"/>
      <c r="G3" s="17"/>
      <c r="H3" s="4"/>
    </row>
    <row r="4" spans="1:9" x14ac:dyDescent="0.15">
      <c r="A4" s="12" t="s">
        <v>387</v>
      </c>
      <c r="B4" s="13">
        <v>13.35</v>
      </c>
      <c r="C4" s="14">
        <v>12940</v>
      </c>
      <c r="D4" s="14">
        <v>125.11</v>
      </c>
      <c r="E4" s="15">
        <f t="shared" si="0"/>
        <v>1618923.4</v>
      </c>
      <c r="F4" s="16"/>
      <c r="G4" s="17"/>
      <c r="H4" s="4"/>
      <c r="I4" s="34"/>
    </row>
    <row r="5" spans="1:9" x14ac:dyDescent="0.15">
      <c r="A5" s="12" t="s">
        <v>222</v>
      </c>
      <c r="B5" s="13">
        <v>13.35</v>
      </c>
      <c r="C5" s="14">
        <v>12840</v>
      </c>
      <c r="D5" s="14">
        <v>125.32</v>
      </c>
      <c r="E5" s="15">
        <f t="shared" si="0"/>
        <v>1609108.7999999998</v>
      </c>
      <c r="F5" s="16"/>
      <c r="G5" s="17"/>
      <c r="H5" s="4"/>
    </row>
    <row r="6" spans="1:9" x14ac:dyDescent="0.15">
      <c r="A6" s="12" t="s">
        <v>223</v>
      </c>
      <c r="B6" s="13">
        <v>13.35</v>
      </c>
      <c r="C6" s="14">
        <v>12865</v>
      </c>
      <c r="D6" s="14">
        <v>125.47</v>
      </c>
      <c r="E6" s="15">
        <f t="shared" si="0"/>
        <v>1614171.55</v>
      </c>
      <c r="F6" s="16"/>
      <c r="G6" s="17"/>
      <c r="H6" s="4"/>
    </row>
    <row r="7" spans="1:9" x14ac:dyDescent="0.15">
      <c r="A7" s="12" t="s">
        <v>388</v>
      </c>
      <c r="B7" s="13">
        <v>13.35</v>
      </c>
      <c r="C7" s="14">
        <v>13095</v>
      </c>
      <c r="D7" s="14">
        <v>126.49</v>
      </c>
      <c r="E7" s="15">
        <f t="shared" si="0"/>
        <v>1656386.55</v>
      </c>
      <c r="F7" s="16"/>
      <c r="G7" s="17"/>
      <c r="H7" s="4"/>
    </row>
    <row r="8" spans="1:9" x14ac:dyDescent="0.15">
      <c r="A8" s="12" t="s">
        <v>389</v>
      </c>
      <c r="B8" s="13">
        <v>13.35</v>
      </c>
      <c r="C8" s="18">
        <v>13530</v>
      </c>
      <c r="D8" s="19">
        <v>125.64</v>
      </c>
      <c r="E8" s="20">
        <f t="shared" si="0"/>
        <v>1699909.2</v>
      </c>
      <c r="F8" s="21"/>
      <c r="G8" s="17"/>
      <c r="H8" s="4"/>
    </row>
    <row r="9" spans="1:9" x14ac:dyDescent="0.15">
      <c r="A9" s="12" t="s">
        <v>226</v>
      </c>
      <c r="B9" s="13">
        <v>13.35</v>
      </c>
      <c r="C9" s="18">
        <v>13575</v>
      </c>
      <c r="D9" s="19">
        <v>125.46</v>
      </c>
      <c r="E9" s="20">
        <f t="shared" si="0"/>
        <v>1703119.5</v>
      </c>
      <c r="F9" s="22"/>
      <c r="G9" s="23"/>
      <c r="H9" s="4"/>
    </row>
    <row r="10" spans="1:9" x14ac:dyDescent="0.15">
      <c r="A10" s="12" t="s">
        <v>227</v>
      </c>
      <c r="B10" s="13">
        <v>13.35</v>
      </c>
      <c r="C10" s="18">
        <v>13465</v>
      </c>
      <c r="D10" s="19">
        <v>123.97</v>
      </c>
      <c r="E10" s="20">
        <f t="shared" si="0"/>
        <v>1669256.05</v>
      </c>
      <c r="F10" s="16"/>
      <c r="G10" s="17"/>
      <c r="H10" s="4"/>
    </row>
    <row r="11" spans="1:9" x14ac:dyDescent="0.15">
      <c r="A11" s="12" t="s">
        <v>228</v>
      </c>
      <c r="B11" s="13">
        <v>13.5</v>
      </c>
      <c r="C11" s="14">
        <v>13065</v>
      </c>
      <c r="D11" s="14">
        <v>124.46</v>
      </c>
      <c r="E11" s="15">
        <f t="shared" si="0"/>
        <v>1626069.9</v>
      </c>
      <c r="F11" s="16"/>
      <c r="G11" s="17"/>
      <c r="H11" s="4"/>
    </row>
    <row r="12" spans="1:9" x14ac:dyDescent="0.15">
      <c r="A12" s="12" t="s">
        <v>390</v>
      </c>
      <c r="B12" s="13">
        <v>13.5</v>
      </c>
      <c r="C12" s="14">
        <v>12735</v>
      </c>
      <c r="D12" s="14">
        <v>124.5</v>
      </c>
      <c r="E12" s="15">
        <f t="shared" si="0"/>
        <v>1585507.5</v>
      </c>
      <c r="F12" s="16"/>
      <c r="G12" s="17"/>
      <c r="H12" s="4"/>
    </row>
    <row r="13" spans="1:9" x14ac:dyDescent="0.15">
      <c r="A13" s="12" t="s">
        <v>391</v>
      </c>
      <c r="B13" s="13">
        <v>13.5</v>
      </c>
      <c r="C13" s="14">
        <v>12775</v>
      </c>
      <c r="D13" s="14">
        <v>124.44</v>
      </c>
      <c r="E13" s="15">
        <f t="shared" si="0"/>
        <v>1589721</v>
      </c>
      <c r="F13" s="16"/>
      <c r="G13" s="17"/>
      <c r="H13" s="4"/>
    </row>
    <row r="14" spans="1:9" x14ac:dyDescent="0.15">
      <c r="A14" s="12" t="s">
        <v>231</v>
      </c>
      <c r="B14" s="13">
        <v>13.5</v>
      </c>
      <c r="C14" s="14">
        <v>12850</v>
      </c>
      <c r="D14" s="14">
        <v>124.46</v>
      </c>
      <c r="E14" s="15">
        <f t="shared" si="0"/>
        <v>1599311</v>
      </c>
      <c r="F14" s="16"/>
      <c r="G14" s="17"/>
      <c r="H14" s="4"/>
    </row>
    <row r="15" spans="1:9" x14ac:dyDescent="0.15">
      <c r="A15" s="12" t="s">
        <v>232</v>
      </c>
      <c r="B15" s="13">
        <v>13.5</v>
      </c>
      <c r="C15" s="14">
        <v>12860</v>
      </c>
      <c r="D15" s="14">
        <v>124.4</v>
      </c>
      <c r="E15" s="15">
        <f t="shared" si="0"/>
        <v>1599784</v>
      </c>
      <c r="F15" s="16"/>
      <c r="G15" s="17"/>
      <c r="H15" s="4"/>
    </row>
    <row r="16" spans="1:9" x14ac:dyDescent="0.15">
      <c r="A16" s="12" t="s">
        <v>233</v>
      </c>
      <c r="B16" s="13">
        <v>13.75</v>
      </c>
      <c r="C16" s="14">
        <v>12600</v>
      </c>
      <c r="D16" s="14">
        <v>123.98</v>
      </c>
      <c r="E16" s="15">
        <f t="shared" si="0"/>
        <v>1562148</v>
      </c>
      <c r="F16" s="16"/>
      <c r="G16" s="17"/>
      <c r="H16" s="4"/>
    </row>
    <row r="17" spans="1:9" x14ac:dyDescent="0.15">
      <c r="A17" s="12" t="s">
        <v>392</v>
      </c>
      <c r="B17" s="13">
        <v>13.75</v>
      </c>
      <c r="C17" s="14">
        <v>12590</v>
      </c>
      <c r="D17" s="14">
        <v>123.69</v>
      </c>
      <c r="E17" s="15">
        <f t="shared" si="0"/>
        <v>1557257.0999999999</v>
      </c>
      <c r="F17" s="16"/>
      <c r="G17" s="17"/>
      <c r="H17" s="24"/>
    </row>
    <row r="18" spans="1:9" x14ac:dyDescent="0.15">
      <c r="A18" s="12" t="s">
        <v>393</v>
      </c>
      <c r="B18" s="13">
        <v>13.75</v>
      </c>
      <c r="C18" s="14">
        <v>12665</v>
      </c>
      <c r="D18" s="14">
        <v>124.43</v>
      </c>
      <c r="E18" s="15">
        <f t="shared" si="0"/>
        <v>1575905.9500000002</v>
      </c>
      <c r="F18" s="16"/>
      <c r="G18" s="17"/>
      <c r="H18" s="4"/>
    </row>
    <row r="19" spans="1:9" x14ac:dyDescent="0.15">
      <c r="A19" s="12" t="s">
        <v>236</v>
      </c>
      <c r="B19" s="13">
        <v>13.6</v>
      </c>
      <c r="C19" s="14">
        <v>12780</v>
      </c>
      <c r="D19" s="14">
        <v>124.88</v>
      </c>
      <c r="E19" s="15">
        <f t="shared" si="0"/>
        <v>1595966.4</v>
      </c>
      <c r="F19" s="16"/>
      <c r="G19" s="17"/>
      <c r="H19" s="4"/>
    </row>
    <row r="20" spans="1:9" x14ac:dyDescent="0.15">
      <c r="A20" s="12" t="s">
        <v>237</v>
      </c>
      <c r="B20" s="13">
        <v>13.6</v>
      </c>
      <c r="C20" s="14">
        <v>12585</v>
      </c>
      <c r="D20" s="14">
        <v>124.88</v>
      </c>
      <c r="E20" s="15">
        <f t="shared" si="0"/>
        <v>1571614.8</v>
      </c>
      <c r="F20" s="21"/>
      <c r="G20" s="17"/>
      <c r="H20" s="4"/>
    </row>
    <row r="21" spans="1:9" x14ac:dyDescent="0.15">
      <c r="A21" s="12" t="s">
        <v>238</v>
      </c>
      <c r="B21" s="13">
        <v>13.6</v>
      </c>
      <c r="C21" s="14">
        <v>12495</v>
      </c>
      <c r="D21" s="14">
        <v>124.52</v>
      </c>
      <c r="E21" s="15">
        <f t="shared" si="0"/>
        <v>1555877.4</v>
      </c>
      <c r="F21" s="27"/>
      <c r="G21" s="28"/>
      <c r="H21" s="4"/>
    </row>
    <row r="22" spans="1:9" x14ac:dyDescent="0.15">
      <c r="A22" s="12" t="s">
        <v>394</v>
      </c>
      <c r="B22" s="13">
        <v>13.6</v>
      </c>
      <c r="C22" s="14">
        <v>11715</v>
      </c>
      <c r="D22" s="25">
        <v>123.96</v>
      </c>
      <c r="E22" s="26">
        <f t="shared" si="0"/>
        <v>1452191.4</v>
      </c>
      <c r="F22" s="16"/>
      <c r="G22" s="17"/>
      <c r="H22" s="4"/>
    </row>
    <row r="23" spans="1:9" x14ac:dyDescent="0.15">
      <c r="A23" s="12" t="s">
        <v>395</v>
      </c>
      <c r="B23" s="13">
        <v>13.6</v>
      </c>
      <c r="C23" s="14">
        <v>11680</v>
      </c>
      <c r="D23" s="14">
        <v>123.45</v>
      </c>
      <c r="E23" s="15">
        <f t="shared" si="0"/>
        <v>1441896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13.495454545454548</v>
      </c>
      <c r="C29" s="8">
        <f>ROUND(ROUNDDOWN(SUM(C2:C28)/COUNTA(C2:C28),3),2)</f>
        <v>12779.77</v>
      </c>
      <c r="D29" s="8">
        <f>ROUND(ROUNDDOWN(SUM(D2:D28)/COUNTA(D2:D28),3),2)</f>
        <v>124.75</v>
      </c>
      <c r="E29" s="9">
        <f t="shared" si="0"/>
        <v>1594276.3075000001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172</v>
      </c>
      <c r="C31" s="36">
        <v>12782.75</v>
      </c>
      <c r="D31" s="36">
        <v>120.58</v>
      </c>
      <c r="E31" s="37">
        <v>1541343.9949999999</v>
      </c>
      <c r="F31" s="38" t="s">
        <v>30</v>
      </c>
      <c r="G31" s="39"/>
    </row>
    <row r="32" spans="1:9" x14ac:dyDescent="0.15">
      <c r="A32"/>
      <c r="B32" s="35" t="s">
        <v>197</v>
      </c>
      <c r="C32" s="36">
        <v>13508.947368421053</v>
      </c>
      <c r="D32" s="36">
        <v>121.75</v>
      </c>
      <c r="E32" s="40">
        <v>1644714.3421052631</v>
      </c>
      <c r="F32" s="41">
        <f>E32-E31</f>
        <v>103370.34710526327</v>
      </c>
      <c r="G32" s="39"/>
    </row>
    <row r="33" spans="1:7" x14ac:dyDescent="0.15">
      <c r="A33"/>
      <c r="B33" s="35" t="s">
        <v>219</v>
      </c>
      <c r="C33" s="42">
        <f>SUM(C2:C28)/COUNTA(C2:C28)</f>
        <v>12779.772727272728</v>
      </c>
      <c r="D33" s="43">
        <f>D29</f>
        <v>124.75</v>
      </c>
      <c r="E33" s="37">
        <f>C33*D33</f>
        <v>1594276.6477272727</v>
      </c>
      <c r="F33" s="44">
        <f>E33-E32</f>
        <v>-50437.69437799044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52"/>
  <sheetViews>
    <sheetView workbookViewId="0">
      <selection activeCell="C36" sqref="C36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11.6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396</v>
      </c>
      <c r="B2" s="7">
        <v>13.5</v>
      </c>
      <c r="C2" s="8">
        <v>11905</v>
      </c>
      <c r="D2" s="8">
        <v>123.6</v>
      </c>
      <c r="E2" s="9">
        <f t="shared" ref="E2:E29" si="0">C2*D2</f>
        <v>1471458</v>
      </c>
      <c r="F2" s="10"/>
      <c r="G2" s="11"/>
      <c r="H2" s="4"/>
      <c r="J2" s="59"/>
    </row>
    <row r="3" spans="1:10" x14ac:dyDescent="0.15">
      <c r="A3" s="12" t="s">
        <v>397</v>
      </c>
      <c r="B3" s="13">
        <v>13.5</v>
      </c>
      <c r="C3" s="14">
        <v>12060</v>
      </c>
      <c r="D3" s="14">
        <v>124.37</v>
      </c>
      <c r="E3" s="15">
        <f t="shared" si="0"/>
        <v>1499902.2</v>
      </c>
      <c r="F3" s="16"/>
      <c r="G3" s="17"/>
      <c r="H3" s="4"/>
      <c r="J3" s="59"/>
    </row>
    <row r="4" spans="1:10" x14ac:dyDescent="0.15">
      <c r="A4" s="12" t="s">
        <v>398</v>
      </c>
      <c r="B4" s="13">
        <v>13.5</v>
      </c>
      <c r="C4" s="14">
        <v>12050</v>
      </c>
      <c r="D4" s="14">
        <v>124</v>
      </c>
      <c r="E4" s="15">
        <f t="shared" si="0"/>
        <v>1494200</v>
      </c>
      <c r="F4" s="16"/>
      <c r="G4" s="17"/>
      <c r="H4" s="4"/>
      <c r="J4" s="59"/>
    </row>
    <row r="5" spans="1:10" x14ac:dyDescent="0.15">
      <c r="A5" s="12" t="s">
        <v>399</v>
      </c>
      <c r="B5" s="13">
        <v>13.5</v>
      </c>
      <c r="C5" s="14">
        <v>11560</v>
      </c>
      <c r="D5" s="14">
        <v>123.49</v>
      </c>
      <c r="E5" s="15">
        <f t="shared" si="0"/>
        <v>1427544.4</v>
      </c>
      <c r="F5" s="16"/>
      <c r="G5" s="17"/>
      <c r="H5" s="4"/>
      <c r="J5" s="59"/>
    </row>
    <row r="6" spans="1:10" x14ac:dyDescent="0.15">
      <c r="A6" s="12" t="s">
        <v>400</v>
      </c>
      <c r="B6" s="13">
        <v>13.5</v>
      </c>
      <c r="C6" s="14">
        <v>11145</v>
      </c>
      <c r="D6" s="14">
        <v>123.73</v>
      </c>
      <c r="E6" s="15">
        <f t="shared" si="0"/>
        <v>1378970.85</v>
      </c>
      <c r="F6" s="16"/>
      <c r="G6" s="17"/>
      <c r="H6" s="4"/>
      <c r="J6" s="59"/>
    </row>
    <row r="7" spans="1:10" x14ac:dyDescent="0.15">
      <c r="A7" s="12" t="s">
        <v>246</v>
      </c>
      <c r="B7" s="13">
        <v>13.5</v>
      </c>
      <c r="C7" s="14">
        <v>10900</v>
      </c>
      <c r="D7" s="14">
        <v>123.35</v>
      </c>
      <c r="E7" s="15">
        <f t="shared" si="0"/>
        <v>1344515</v>
      </c>
      <c r="F7" s="16"/>
      <c r="G7" s="17"/>
      <c r="H7" s="4"/>
    </row>
    <row r="8" spans="1:10" x14ac:dyDescent="0.15">
      <c r="A8" s="12" t="s">
        <v>247</v>
      </c>
      <c r="B8" s="13">
        <v>13.5</v>
      </c>
      <c r="C8" s="18">
        <v>11290</v>
      </c>
      <c r="D8" s="19">
        <v>121.79</v>
      </c>
      <c r="E8" s="20">
        <f t="shared" si="0"/>
        <v>1375009.1</v>
      </c>
      <c r="F8" s="21"/>
      <c r="G8" s="17"/>
      <c r="H8" s="4"/>
    </row>
    <row r="9" spans="1:10" x14ac:dyDescent="0.15">
      <c r="A9" s="12" t="s">
        <v>248</v>
      </c>
      <c r="B9" s="13">
        <v>13.5</v>
      </c>
      <c r="C9" s="18">
        <v>11275</v>
      </c>
      <c r="D9" s="19">
        <v>122.65</v>
      </c>
      <c r="E9" s="20">
        <f t="shared" si="0"/>
        <v>1382878.75</v>
      </c>
      <c r="F9" s="22"/>
      <c r="G9" s="23"/>
      <c r="H9" s="4"/>
    </row>
    <row r="10" spans="1:10" x14ac:dyDescent="0.15">
      <c r="A10" s="12" t="s">
        <v>401</v>
      </c>
      <c r="B10" s="13">
        <v>13.5</v>
      </c>
      <c r="C10" s="18">
        <v>11455</v>
      </c>
      <c r="D10" s="19">
        <v>123.5</v>
      </c>
      <c r="E10" s="20">
        <f t="shared" si="0"/>
        <v>1414692.5</v>
      </c>
      <c r="F10" s="16"/>
      <c r="G10" s="17"/>
      <c r="H10" s="4"/>
    </row>
    <row r="11" spans="1:10" x14ac:dyDescent="0.15">
      <c r="A11" s="12" t="s">
        <v>402</v>
      </c>
      <c r="B11" s="13">
        <v>13.5</v>
      </c>
      <c r="C11" s="14">
        <v>11385</v>
      </c>
      <c r="D11" s="14">
        <v>124.7</v>
      </c>
      <c r="E11" s="15">
        <f t="shared" si="0"/>
        <v>1419709.5</v>
      </c>
      <c r="F11" s="16"/>
      <c r="G11" s="17"/>
      <c r="H11" s="4"/>
    </row>
    <row r="12" spans="1:10" x14ac:dyDescent="0.15">
      <c r="A12" s="12" t="s">
        <v>251</v>
      </c>
      <c r="B12" s="13">
        <v>13.5</v>
      </c>
      <c r="C12" s="14">
        <v>11735</v>
      </c>
      <c r="D12" s="14">
        <v>124.39</v>
      </c>
      <c r="E12" s="15">
        <f t="shared" si="0"/>
        <v>1459716.65</v>
      </c>
      <c r="F12" s="16"/>
      <c r="G12" s="17"/>
      <c r="H12" s="4"/>
    </row>
    <row r="13" spans="1:10" x14ac:dyDescent="0.15">
      <c r="A13" s="12" t="s">
        <v>252</v>
      </c>
      <c r="B13" s="13">
        <v>13.5</v>
      </c>
      <c r="C13" s="14">
        <v>11420</v>
      </c>
      <c r="D13" s="14">
        <v>124.86</v>
      </c>
      <c r="E13" s="15">
        <f t="shared" si="0"/>
        <v>1425901.2</v>
      </c>
      <c r="F13" s="16"/>
      <c r="G13" s="17"/>
      <c r="H13" s="4"/>
    </row>
    <row r="14" spans="1:10" x14ac:dyDescent="0.15">
      <c r="A14" s="12" t="s">
        <v>403</v>
      </c>
      <c r="B14" s="13">
        <v>13.5</v>
      </c>
      <c r="C14" s="14">
        <v>11425</v>
      </c>
      <c r="D14" s="14">
        <v>125.24</v>
      </c>
      <c r="E14" s="15">
        <f t="shared" si="0"/>
        <v>1430867</v>
      </c>
      <c r="F14" s="16"/>
      <c r="G14" s="17"/>
      <c r="H14" s="4"/>
    </row>
    <row r="15" spans="1:10" x14ac:dyDescent="0.15">
      <c r="A15" s="12" t="s">
        <v>404</v>
      </c>
      <c r="B15" s="13">
        <v>13.5</v>
      </c>
      <c r="C15" s="14">
        <v>11470</v>
      </c>
      <c r="D15" s="14"/>
      <c r="E15" s="15">
        <f t="shared" si="0"/>
        <v>0</v>
      </c>
      <c r="F15" s="16"/>
      <c r="G15" s="17"/>
      <c r="H15" s="4"/>
    </row>
    <row r="16" spans="1:10" x14ac:dyDescent="0.15">
      <c r="A16" s="12" t="s">
        <v>405</v>
      </c>
      <c r="B16" s="13">
        <v>13.5</v>
      </c>
      <c r="C16" s="14">
        <v>11775</v>
      </c>
      <c r="D16" s="14">
        <v>125.37</v>
      </c>
      <c r="E16" s="15">
        <f t="shared" si="0"/>
        <v>1476231.75</v>
      </c>
      <c r="F16" s="16"/>
      <c r="G16" s="17"/>
      <c r="H16" s="4"/>
    </row>
    <row r="17" spans="1:9" x14ac:dyDescent="0.15">
      <c r="A17" s="12" t="s">
        <v>256</v>
      </c>
      <c r="B17" s="13">
        <v>13.5</v>
      </c>
      <c r="C17" s="14">
        <v>11545</v>
      </c>
      <c r="D17" s="14">
        <v>124.79</v>
      </c>
      <c r="E17" s="15">
        <f t="shared" si="0"/>
        <v>1440700.55</v>
      </c>
      <c r="F17" s="16"/>
      <c r="G17" s="17"/>
      <c r="H17" s="24"/>
    </row>
    <row r="18" spans="1:9" x14ac:dyDescent="0.15">
      <c r="A18" s="12" t="s">
        <v>257</v>
      </c>
      <c r="B18" s="13">
        <v>13.5</v>
      </c>
      <c r="C18" s="14">
        <v>11240</v>
      </c>
      <c r="D18" s="14">
        <v>125.1</v>
      </c>
      <c r="E18" s="15">
        <f t="shared" si="0"/>
        <v>1406124</v>
      </c>
      <c r="F18" s="16"/>
      <c r="G18" s="17"/>
      <c r="H18" s="4"/>
    </row>
    <row r="19" spans="1:9" x14ac:dyDescent="0.15">
      <c r="A19" s="12" t="s">
        <v>258</v>
      </c>
      <c r="B19" s="13">
        <v>13.4</v>
      </c>
      <c r="C19" s="14">
        <v>11175</v>
      </c>
      <c r="D19" s="14">
        <v>125.02</v>
      </c>
      <c r="E19" s="15">
        <f t="shared" si="0"/>
        <v>1397098.5</v>
      </c>
      <c r="F19" s="16"/>
      <c r="G19" s="17"/>
      <c r="H19" s="4"/>
    </row>
    <row r="20" spans="1:9" x14ac:dyDescent="0.15">
      <c r="A20" s="12" t="s">
        <v>406</v>
      </c>
      <c r="B20" s="13">
        <v>13.4</v>
      </c>
      <c r="C20" s="14">
        <v>10925</v>
      </c>
      <c r="D20" s="14">
        <v>124.68</v>
      </c>
      <c r="E20" s="15">
        <f t="shared" si="0"/>
        <v>1362129</v>
      </c>
      <c r="F20" s="21"/>
      <c r="G20" s="17"/>
      <c r="H20" s="4"/>
    </row>
    <row r="21" spans="1:9" x14ac:dyDescent="0.15">
      <c r="A21" s="12" t="s">
        <v>407</v>
      </c>
      <c r="B21" s="13">
        <v>13.4</v>
      </c>
      <c r="C21" s="14">
        <v>11180</v>
      </c>
      <c r="D21" s="14">
        <v>124.16</v>
      </c>
      <c r="E21" s="15">
        <f t="shared" si="0"/>
        <v>1388108.8</v>
      </c>
      <c r="F21" s="27"/>
      <c r="G21" s="28"/>
      <c r="H21" s="4"/>
    </row>
    <row r="22" spans="1:9" x14ac:dyDescent="0.15">
      <c r="A22" s="12" t="s">
        <v>261</v>
      </c>
      <c r="B22" s="13">
        <v>13.4</v>
      </c>
      <c r="C22" s="14">
        <v>11110</v>
      </c>
      <c r="D22" s="25">
        <v>124.54</v>
      </c>
      <c r="E22" s="26">
        <f t="shared" si="0"/>
        <v>1383639.4000000001</v>
      </c>
      <c r="F22" s="16"/>
      <c r="G22" s="17"/>
      <c r="H22" s="4"/>
    </row>
    <row r="23" spans="1:9" x14ac:dyDescent="0.15">
      <c r="A23" s="12" t="s">
        <v>262</v>
      </c>
      <c r="B23" s="13">
        <v>13.4</v>
      </c>
      <c r="C23" s="14">
        <v>10925</v>
      </c>
      <c r="D23" s="14">
        <v>125.08</v>
      </c>
      <c r="E23" s="15">
        <f t="shared" si="0"/>
        <v>1366499</v>
      </c>
      <c r="F23" s="16"/>
      <c r="G23" s="17"/>
      <c r="H23" s="4"/>
    </row>
    <row r="24" spans="1:9" x14ac:dyDescent="0.15">
      <c r="A24" s="12" t="s">
        <v>263</v>
      </c>
      <c r="B24" s="13">
        <v>13.25</v>
      </c>
      <c r="C24" s="14">
        <v>10925</v>
      </c>
      <c r="D24" s="14">
        <v>125.04</v>
      </c>
      <c r="E24" s="15">
        <f t="shared" si="0"/>
        <v>1366062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13.467391304347824</v>
      </c>
      <c r="C29" s="8">
        <f>ROUND(ROUNDDOWN(SUM(C2:C28)/COUNTA(C2:C28),3),2)</f>
        <v>11385.87</v>
      </c>
      <c r="D29" s="8">
        <f>ROUND(ROUNDDOWN(SUM(D2:D28)/COUNTA(D2:D28),3),2)</f>
        <v>124.25</v>
      </c>
      <c r="E29" s="9">
        <f t="shared" si="0"/>
        <v>1414694.3475000001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197</v>
      </c>
      <c r="C31" s="36">
        <v>13508.947368421053</v>
      </c>
      <c r="D31" s="36">
        <v>121.75</v>
      </c>
      <c r="E31" s="37">
        <v>1644714.3421052631</v>
      </c>
      <c r="F31" s="38" t="s">
        <v>30</v>
      </c>
      <c r="G31" s="39"/>
    </row>
    <row r="32" spans="1:9" x14ac:dyDescent="0.15">
      <c r="A32"/>
      <c r="B32" s="35" t="s">
        <v>219</v>
      </c>
      <c r="C32" s="36">
        <v>12779.772727272728</v>
      </c>
      <c r="D32" s="36">
        <v>124.75</v>
      </c>
      <c r="E32" s="40">
        <v>1594276.6477272727</v>
      </c>
      <c r="F32" s="41">
        <f>E32-E31</f>
        <v>-50437.69437799044</v>
      </c>
      <c r="G32" s="39"/>
    </row>
    <row r="33" spans="1:7" x14ac:dyDescent="0.15">
      <c r="A33"/>
      <c r="B33" s="35" t="s">
        <v>29</v>
      </c>
      <c r="C33" s="42">
        <f>SUM(C2:C28)/COUNTA(C2:C28)</f>
        <v>11385.869565217392</v>
      </c>
      <c r="D33" s="43">
        <f>D29</f>
        <v>124.25</v>
      </c>
      <c r="E33" s="37">
        <f>C33*D33</f>
        <v>1414694.293478261</v>
      </c>
      <c r="F33" s="44">
        <f>E33-E32</f>
        <v>-179582.35424901173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2"/>
  <sheetViews>
    <sheetView topLeftCell="A4" zoomScaleNormal="100" zoomScaleSheetLayoutView="100" workbookViewId="0">
      <selection activeCell="C32" sqref="C32: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408</v>
      </c>
      <c r="B2" s="7">
        <v>13.25</v>
      </c>
      <c r="C2" s="8">
        <v>10775</v>
      </c>
      <c r="D2" s="8">
        <v>125.04</v>
      </c>
      <c r="E2" s="9">
        <f t="shared" ref="E2:E29" si="0">C2*D2</f>
        <v>1347306</v>
      </c>
      <c r="F2" s="10"/>
      <c r="G2" s="11"/>
      <c r="H2" s="4"/>
      <c r="J2" s="59"/>
    </row>
    <row r="3" spans="1:10" x14ac:dyDescent="0.15">
      <c r="A3" s="12" t="s">
        <v>409</v>
      </c>
      <c r="B3" s="13">
        <v>13.25</v>
      </c>
      <c r="C3" s="14">
        <v>10835</v>
      </c>
      <c r="D3" s="14">
        <v>125.03</v>
      </c>
      <c r="E3" s="15">
        <f t="shared" si="0"/>
        <v>1354700.05</v>
      </c>
      <c r="F3" s="16"/>
      <c r="G3" s="17"/>
      <c r="H3" s="4"/>
      <c r="J3" s="59"/>
    </row>
    <row r="4" spans="1:10" x14ac:dyDescent="0.15">
      <c r="A4" s="12" t="s">
        <v>266</v>
      </c>
      <c r="B4" s="13">
        <v>13.2</v>
      </c>
      <c r="C4" s="14">
        <v>10790</v>
      </c>
      <c r="D4" s="14">
        <v>125.31</v>
      </c>
      <c r="E4" s="15">
        <f t="shared" si="0"/>
        <v>1352094.9000000001</v>
      </c>
      <c r="F4" s="16"/>
      <c r="G4" s="17"/>
      <c r="H4" s="4"/>
      <c r="J4" s="59"/>
    </row>
    <row r="5" spans="1:10" x14ac:dyDescent="0.15">
      <c r="A5" s="12" t="s">
        <v>267</v>
      </c>
      <c r="B5" s="13">
        <v>13.2</v>
      </c>
      <c r="C5" s="14">
        <v>10820</v>
      </c>
      <c r="D5" s="14">
        <v>125.79</v>
      </c>
      <c r="E5" s="15">
        <f t="shared" si="0"/>
        <v>1361047.8</v>
      </c>
      <c r="F5" s="16"/>
      <c r="G5" s="17"/>
      <c r="H5" s="4"/>
      <c r="J5" s="59"/>
    </row>
    <row r="6" spans="1:10" x14ac:dyDescent="0.15">
      <c r="A6" s="12" t="s">
        <v>268</v>
      </c>
      <c r="B6" s="13">
        <v>13.2</v>
      </c>
      <c r="C6" s="14">
        <v>10800</v>
      </c>
      <c r="D6" s="14">
        <v>125.74</v>
      </c>
      <c r="E6" s="15">
        <f t="shared" si="0"/>
        <v>1357992</v>
      </c>
      <c r="F6" s="16"/>
      <c r="G6" s="17"/>
      <c r="H6" s="4"/>
      <c r="J6" s="59"/>
    </row>
    <row r="7" spans="1:10" x14ac:dyDescent="0.15">
      <c r="A7" s="12" t="s">
        <v>410</v>
      </c>
      <c r="B7" s="13">
        <v>13.2</v>
      </c>
      <c r="C7" s="14">
        <v>10935</v>
      </c>
      <c r="D7" s="14">
        <v>125.42</v>
      </c>
      <c r="E7" s="15">
        <f t="shared" si="0"/>
        <v>1371467.7</v>
      </c>
      <c r="F7" s="16"/>
      <c r="G7" s="17"/>
      <c r="H7" s="4"/>
    </row>
    <row r="8" spans="1:10" x14ac:dyDescent="0.15">
      <c r="A8" s="12" t="s">
        <v>411</v>
      </c>
      <c r="B8" s="13">
        <v>13.2</v>
      </c>
      <c r="C8" s="60">
        <v>10700</v>
      </c>
      <c r="D8" s="61">
        <v>125.63</v>
      </c>
      <c r="E8" s="20">
        <f t="shared" si="0"/>
        <v>1344241</v>
      </c>
      <c r="F8" s="21"/>
      <c r="G8" s="17"/>
      <c r="H8" s="4"/>
    </row>
    <row r="9" spans="1:10" x14ac:dyDescent="0.15">
      <c r="A9" s="12" t="s">
        <v>412</v>
      </c>
      <c r="B9" s="13">
        <v>13.1</v>
      </c>
      <c r="C9" s="18">
        <v>10460</v>
      </c>
      <c r="D9" s="19">
        <v>126.12</v>
      </c>
      <c r="E9" s="20">
        <f t="shared" si="0"/>
        <v>1319215.2</v>
      </c>
      <c r="F9" s="22"/>
      <c r="G9" s="23"/>
      <c r="H9" s="4"/>
    </row>
    <row r="10" spans="1:10" x14ac:dyDescent="0.15">
      <c r="A10" s="12" t="s">
        <v>271</v>
      </c>
      <c r="B10" s="13">
        <v>13.1</v>
      </c>
      <c r="C10" s="18">
        <v>10520</v>
      </c>
      <c r="D10" s="19">
        <v>125.29</v>
      </c>
      <c r="E10" s="20">
        <f t="shared" si="0"/>
        <v>1318050.8</v>
      </c>
      <c r="F10" s="16"/>
      <c r="G10" s="17"/>
      <c r="H10" s="4"/>
    </row>
    <row r="11" spans="1:10" x14ac:dyDescent="0.15">
      <c r="A11" s="12" t="s">
        <v>272</v>
      </c>
      <c r="B11" s="13">
        <v>13.1</v>
      </c>
      <c r="C11" s="14">
        <v>10500</v>
      </c>
      <c r="D11" s="14">
        <v>125.43</v>
      </c>
      <c r="E11" s="15">
        <f t="shared" si="0"/>
        <v>1317015</v>
      </c>
      <c r="F11" s="16"/>
      <c r="G11" s="17"/>
      <c r="H11" s="4"/>
    </row>
    <row r="12" spans="1:10" x14ac:dyDescent="0.15">
      <c r="A12" s="12" t="s">
        <v>413</v>
      </c>
      <c r="B12" s="13">
        <v>13.1</v>
      </c>
      <c r="C12" s="14">
        <v>10560</v>
      </c>
      <c r="D12" s="14">
        <v>125.4</v>
      </c>
      <c r="E12" s="15">
        <f t="shared" si="0"/>
        <v>1324224</v>
      </c>
      <c r="F12" s="16"/>
      <c r="G12" s="17"/>
      <c r="H12" s="4"/>
    </row>
    <row r="13" spans="1:10" x14ac:dyDescent="0.15">
      <c r="A13" s="12" t="s">
        <v>414</v>
      </c>
      <c r="B13" s="13">
        <v>13.1</v>
      </c>
      <c r="C13" s="14">
        <v>10305</v>
      </c>
      <c r="D13" s="14">
        <v>125.44</v>
      </c>
      <c r="E13" s="15">
        <f t="shared" si="0"/>
        <v>1292659.2</v>
      </c>
      <c r="F13" s="16"/>
      <c r="G13" s="17"/>
      <c r="H13" s="4"/>
    </row>
    <row r="14" spans="1:10" x14ac:dyDescent="0.15">
      <c r="A14" s="12" t="s">
        <v>275</v>
      </c>
      <c r="B14" s="13">
        <v>12.9</v>
      </c>
      <c r="C14" s="14">
        <v>10330</v>
      </c>
      <c r="D14" s="14">
        <v>125.37</v>
      </c>
      <c r="E14" s="15">
        <f t="shared" si="0"/>
        <v>1295072.1000000001</v>
      </c>
      <c r="F14" s="16"/>
      <c r="G14" s="17"/>
      <c r="H14" s="4"/>
    </row>
    <row r="15" spans="1:10" x14ac:dyDescent="0.15">
      <c r="A15" s="12" t="s">
        <v>415</v>
      </c>
      <c r="B15" s="13">
        <v>12.9</v>
      </c>
      <c r="C15" s="14">
        <v>10390</v>
      </c>
      <c r="D15" s="14">
        <v>124.82</v>
      </c>
      <c r="E15" s="15">
        <f t="shared" si="0"/>
        <v>1296879.7999999998</v>
      </c>
      <c r="F15" s="16"/>
      <c r="G15" s="17"/>
      <c r="H15" s="4"/>
    </row>
    <row r="16" spans="1:10" x14ac:dyDescent="0.15">
      <c r="A16" s="12" t="s">
        <v>277</v>
      </c>
      <c r="B16" s="13">
        <v>12.9</v>
      </c>
      <c r="C16" s="14">
        <v>10110</v>
      </c>
      <c r="D16" s="14">
        <v>124.49</v>
      </c>
      <c r="E16" s="15">
        <f t="shared" si="0"/>
        <v>1258593.8999999999</v>
      </c>
      <c r="F16" s="16"/>
      <c r="G16" s="17"/>
      <c r="H16" s="4"/>
    </row>
    <row r="17" spans="1:9" x14ac:dyDescent="0.15">
      <c r="A17" s="12" t="s">
        <v>416</v>
      </c>
      <c r="B17" s="13">
        <v>12.9</v>
      </c>
      <c r="C17" s="14">
        <v>9305</v>
      </c>
      <c r="D17" s="14">
        <v>122.72</v>
      </c>
      <c r="E17" s="15">
        <f t="shared" si="0"/>
        <v>1141909.6000000001</v>
      </c>
      <c r="F17" s="16"/>
      <c r="G17" s="17"/>
      <c r="H17" s="24"/>
    </row>
    <row r="18" spans="1:9" x14ac:dyDescent="0.15">
      <c r="A18" s="12" t="s">
        <v>417</v>
      </c>
      <c r="B18" s="13">
        <v>12.9</v>
      </c>
      <c r="C18" s="14">
        <v>9670</v>
      </c>
      <c r="D18" s="14">
        <v>119.9</v>
      </c>
      <c r="E18" s="15">
        <f t="shared" si="0"/>
        <v>1159433</v>
      </c>
      <c r="F18" s="16"/>
      <c r="G18" s="17"/>
      <c r="H18" s="4"/>
    </row>
    <row r="19" spans="1:9" x14ac:dyDescent="0.15">
      <c r="A19" s="12" t="s">
        <v>279</v>
      </c>
      <c r="B19" s="13">
        <v>12.75</v>
      </c>
      <c r="C19" s="14">
        <v>9475</v>
      </c>
      <c r="D19" s="14">
        <v>120.08</v>
      </c>
      <c r="E19" s="15">
        <f t="shared" si="0"/>
        <v>1137758</v>
      </c>
      <c r="F19" s="16"/>
      <c r="G19" s="17"/>
      <c r="H19" s="4"/>
    </row>
    <row r="20" spans="1:9" x14ac:dyDescent="0.15">
      <c r="A20" s="12" t="s">
        <v>280</v>
      </c>
      <c r="B20" s="13">
        <v>12.75</v>
      </c>
      <c r="C20" s="14">
        <v>9730</v>
      </c>
      <c r="D20" s="14">
        <v>121.06</v>
      </c>
      <c r="E20" s="15">
        <f t="shared" si="0"/>
        <v>1177913.8</v>
      </c>
      <c r="F20" s="21"/>
      <c r="G20" s="17"/>
      <c r="H20" s="4"/>
    </row>
    <row r="21" spans="1:9" x14ac:dyDescent="0.15">
      <c r="A21" s="12" t="s">
        <v>281</v>
      </c>
      <c r="B21" s="13">
        <v>12.6</v>
      </c>
      <c r="C21" s="14">
        <v>9835</v>
      </c>
      <c r="D21" s="14">
        <v>122.15</v>
      </c>
      <c r="E21" s="15">
        <f t="shared" si="0"/>
        <v>1201345.25</v>
      </c>
      <c r="F21" s="27"/>
      <c r="G21" s="28"/>
      <c r="H21" s="4"/>
    </row>
    <row r="22" spans="1:9" x14ac:dyDescent="0.15">
      <c r="A22" s="12" t="s">
        <v>418</v>
      </c>
      <c r="B22" s="13">
        <v>12.6</v>
      </c>
      <c r="C22" s="14"/>
      <c r="D22" s="25">
        <v>122.18</v>
      </c>
      <c r="E22" s="26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13.009523809523811</v>
      </c>
      <c r="C29" s="8">
        <f>ROUND(ROUNDDOWN(SUM(C2:C28)/COUNTA(C2:C28),3),2)</f>
        <v>10342.25</v>
      </c>
      <c r="D29" s="8">
        <f>ROUND(ROUNDDOWN(SUM(D2:D28)/COUNTA(D2:D28),3),2)</f>
        <v>124.21</v>
      </c>
      <c r="E29" s="9">
        <f t="shared" si="0"/>
        <v>1284610.8724999998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219</v>
      </c>
      <c r="C31" s="36">
        <v>12779.772727272728</v>
      </c>
      <c r="D31" s="36">
        <v>124.75</v>
      </c>
      <c r="E31" s="37">
        <v>1594276.6477272727</v>
      </c>
      <c r="F31" s="38" t="s">
        <v>30</v>
      </c>
      <c r="G31" s="39"/>
    </row>
    <row r="32" spans="1:9" x14ac:dyDescent="0.15">
      <c r="A32"/>
      <c r="B32" s="35" t="s">
        <v>29</v>
      </c>
      <c r="C32" s="36">
        <v>11385.869565217392</v>
      </c>
      <c r="D32" s="36">
        <v>124.25</v>
      </c>
      <c r="E32" s="40">
        <v>1414694.293478261</v>
      </c>
      <c r="F32" s="41">
        <f>E32-E31</f>
        <v>-179582.35424901173</v>
      </c>
      <c r="G32" s="39"/>
    </row>
    <row r="33" spans="1:7" x14ac:dyDescent="0.15">
      <c r="A33"/>
      <c r="B33" s="35" t="s">
        <v>31</v>
      </c>
      <c r="C33" s="42">
        <f>SUM(C2:C28)/COUNTA(C2:C28)</f>
        <v>10342.25</v>
      </c>
      <c r="D33" s="43">
        <f>D29</f>
        <v>124.21</v>
      </c>
      <c r="E33" s="37">
        <f>C33*D33</f>
        <v>1284610.8724999998</v>
      </c>
      <c r="F33" s="44">
        <f>E33-E32</f>
        <v>-130083.42097826116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51181102362204722" right="0.70866141732283472" top="1.5354330708661419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2"/>
  <sheetViews>
    <sheetView topLeftCell="A7"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285</v>
      </c>
      <c r="B2" s="7">
        <v>12.6</v>
      </c>
      <c r="C2" s="8">
        <v>9940</v>
      </c>
      <c r="D2" s="8">
        <v>122.01</v>
      </c>
      <c r="E2" s="9">
        <f t="shared" ref="E2:E29" si="0">C2*D2</f>
        <v>1212779.4000000001</v>
      </c>
      <c r="F2" s="10"/>
      <c r="G2" s="11"/>
      <c r="H2" s="4"/>
      <c r="J2" s="59"/>
    </row>
    <row r="3" spans="1:10" x14ac:dyDescent="0.15">
      <c r="A3" s="12" t="s">
        <v>419</v>
      </c>
      <c r="B3" s="13">
        <v>12.5</v>
      </c>
      <c r="C3" s="14">
        <v>9745</v>
      </c>
      <c r="D3" s="14">
        <v>121.27</v>
      </c>
      <c r="E3" s="15">
        <f t="shared" si="0"/>
        <v>1181776.1499999999</v>
      </c>
      <c r="F3" s="16"/>
      <c r="G3" s="17"/>
      <c r="H3" s="4"/>
      <c r="J3" s="59"/>
    </row>
    <row r="4" spans="1:10" x14ac:dyDescent="0.15">
      <c r="A4" s="12" t="s">
        <v>287</v>
      </c>
      <c r="B4" s="13">
        <v>12.5</v>
      </c>
      <c r="C4" s="14">
        <v>10025</v>
      </c>
      <c r="D4" s="14">
        <v>121.62</v>
      </c>
      <c r="E4" s="15">
        <f t="shared" si="0"/>
        <v>1219240.5</v>
      </c>
      <c r="F4" s="16"/>
      <c r="G4" s="17"/>
      <c r="H4" s="4"/>
      <c r="J4" s="59"/>
    </row>
    <row r="5" spans="1:10" x14ac:dyDescent="0.15">
      <c r="A5" s="12" t="s">
        <v>8</v>
      </c>
      <c r="B5" s="13">
        <v>12.2</v>
      </c>
      <c r="C5" s="14">
        <v>9785</v>
      </c>
      <c r="D5" s="14">
        <v>120.93</v>
      </c>
      <c r="E5" s="15">
        <f t="shared" si="0"/>
        <v>1183300.05</v>
      </c>
      <c r="F5" s="16"/>
      <c r="G5" s="17"/>
      <c r="H5" s="4"/>
      <c r="J5" s="59"/>
    </row>
    <row r="6" spans="1:10" x14ac:dyDescent="0.15">
      <c r="A6" s="12" t="s">
        <v>420</v>
      </c>
      <c r="B6" s="13">
        <v>12.2</v>
      </c>
      <c r="C6" s="14">
        <v>9810</v>
      </c>
      <c r="D6" s="14">
        <v>120.07</v>
      </c>
      <c r="E6" s="15">
        <f t="shared" si="0"/>
        <v>1177886.7</v>
      </c>
      <c r="F6" s="16"/>
      <c r="G6" s="17"/>
      <c r="H6" s="4"/>
      <c r="J6" s="59"/>
    </row>
    <row r="7" spans="1:10" x14ac:dyDescent="0.15">
      <c r="A7" s="12" t="s">
        <v>421</v>
      </c>
      <c r="B7" s="13">
        <v>12.2</v>
      </c>
      <c r="C7" s="14">
        <v>9850</v>
      </c>
      <c r="D7" s="14">
        <v>120.42</v>
      </c>
      <c r="E7" s="15">
        <f t="shared" si="0"/>
        <v>1186137</v>
      </c>
      <c r="F7" s="16"/>
      <c r="G7" s="17"/>
      <c r="H7" s="4"/>
    </row>
    <row r="8" spans="1:10" x14ac:dyDescent="0.15">
      <c r="A8" s="12" t="s">
        <v>289</v>
      </c>
      <c r="B8" s="13">
        <v>12.2</v>
      </c>
      <c r="C8" s="60">
        <v>10065</v>
      </c>
      <c r="D8" s="61">
        <v>121.23</v>
      </c>
      <c r="E8" s="20">
        <f t="shared" si="0"/>
        <v>1220179.95</v>
      </c>
      <c r="F8" s="21"/>
      <c r="G8" s="17"/>
      <c r="H8" s="4"/>
    </row>
    <row r="9" spans="1:10" x14ac:dyDescent="0.15">
      <c r="A9" s="12" t="s">
        <v>12</v>
      </c>
      <c r="B9" s="13">
        <v>12.1</v>
      </c>
      <c r="C9" s="18">
        <v>10325</v>
      </c>
      <c r="D9" s="19">
        <v>121.23</v>
      </c>
      <c r="E9" s="20">
        <f t="shared" si="0"/>
        <v>1251699.75</v>
      </c>
      <c r="F9" s="22"/>
      <c r="G9" s="23"/>
      <c r="H9" s="4"/>
    </row>
    <row r="10" spans="1:10" x14ac:dyDescent="0.15">
      <c r="A10" s="12" t="s">
        <v>13</v>
      </c>
      <c r="B10" s="13">
        <v>12</v>
      </c>
      <c r="C10" s="18">
        <v>10190</v>
      </c>
      <c r="D10" s="19">
        <v>121.82</v>
      </c>
      <c r="E10" s="20">
        <f>C10*D10</f>
        <v>1241345.8</v>
      </c>
      <c r="F10" s="16"/>
      <c r="G10" s="17"/>
      <c r="H10" s="4"/>
    </row>
    <row r="11" spans="1:10" x14ac:dyDescent="0.15">
      <c r="A11" s="12" t="s">
        <v>422</v>
      </c>
      <c r="B11" s="13">
        <v>12</v>
      </c>
      <c r="C11" s="14">
        <v>9905</v>
      </c>
      <c r="D11" s="14">
        <v>121.65</v>
      </c>
      <c r="E11" s="15">
        <f t="shared" si="0"/>
        <v>1204943.25</v>
      </c>
      <c r="F11" s="16"/>
      <c r="G11" s="17"/>
      <c r="H11" s="4"/>
    </row>
    <row r="12" spans="1:10" x14ac:dyDescent="0.15">
      <c r="A12" s="12" t="s">
        <v>423</v>
      </c>
      <c r="B12" s="13">
        <v>12</v>
      </c>
      <c r="C12" s="14">
        <v>9850</v>
      </c>
      <c r="D12" s="14">
        <v>121.66</v>
      </c>
      <c r="E12" s="15">
        <f t="shared" si="0"/>
        <v>1198351</v>
      </c>
      <c r="F12" s="16"/>
      <c r="G12" s="17"/>
      <c r="H12" s="4"/>
    </row>
    <row r="13" spans="1:10" x14ac:dyDescent="0.15">
      <c r="A13" s="12" t="s">
        <v>291</v>
      </c>
      <c r="B13" s="13">
        <v>12.2</v>
      </c>
      <c r="C13" s="14">
        <v>10110</v>
      </c>
      <c r="D13" s="14">
        <v>121.34</v>
      </c>
      <c r="E13" s="15">
        <f t="shared" si="0"/>
        <v>1226747.4000000001</v>
      </c>
      <c r="F13" s="16"/>
      <c r="G13" s="17"/>
      <c r="H13" s="4"/>
    </row>
    <row r="14" spans="1:10" x14ac:dyDescent="0.15">
      <c r="A14" s="12" t="s">
        <v>17</v>
      </c>
      <c r="B14" s="13">
        <v>12.2</v>
      </c>
      <c r="C14" s="14">
        <v>9890</v>
      </c>
      <c r="D14" s="14">
        <v>121.6</v>
      </c>
      <c r="E14" s="15">
        <f t="shared" si="0"/>
        <v>1202624</v>
      </c>
      <c r="F14" s="16"/>
      <c r="G14" s="17"/>
      <c r="H14" s="4"/>
    </row>
    <row r="15" spans="1:10" x14ac:dyDescent="0.15">
      <c r="A15" s="12" t="s">
        <v>18</v>
      </c>
      <c r="B15" s="13">
        <v>12.25</v>
      </c>
      <c r="C15" s="14">
        <v>9760</v>
      </c>
      <c r="D15" s="14">
        <v>120.82</v>
      </c>
      <c r="E15" s="15">
        <f t="shared" si="0"/>
        <v>1179203.2</v>
      </c>
      <c r="F15" s="16"/>
      <c r="G15" s="17"/>
      <c r="H15" s="4"/>
    </row>
    <row r="16" spans="1:10" x14ac:dyDescent="0.15">
      <c r="A16" s="12" t="s">
        <v>424</v>
      </c>
      <c r="B16" s="13">
        <v>12.25</v>
      </c>
      <c r="C16" s="14">
        <v>9705</v>
      </c>
      <c r="D16" s="14"/>
      <c r="E16" s="15">
        <f t="shared" si="0"/>
        <v>0</v>
      </c>
      <c r="F16" s="16"/>
      <c r="G16" s="17"/>
      <c r="H16" s="4"/>
    </row>
    <row r="17" spans="1:9" x14ac:dyDescent="0.15">
      <c r="A17" s="12" t="s">
        <v>425</v>
      </c>
      <c r="B17" s="13">
        <v>12.25</v>
      </c>
      <c r="C17" s="14">
        <v>9680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293</v>
      </c>
      <c r="B18" s="13">
        <v>12.4</v>
      </c>
      <c r="C18" s="14">
        <v>9810</v>
      </c>
      <c r="D18" s="14"/>
      <c r="E18" s="15">
        <f t="shared" si="0"/>
        <v>0</v>
      </c>
      <c r="F18" s="16"/>
      <c r="G18" s="17"/>
      <c r="H18" s="4"/>
    </row>
    <row r="19" spans="1:9" x14ac:dyDescent="0.15">
      <c r="A19" s="12" t="s">
        <v>294</v>
      </c>
      <c r="B19" s="13">
        <v>12.4</v>
      </c>
      <c r="C19" s="14">
        <v>9715</v>
      </c>
      <c r="D19" s="14">
        <v>121.21</v>
      </c>
      <c r="E19" s="15">
        <f t="shared" si="0"/>
        <v>1177555.1499999999</v>
      </c>
      <c r="F19" s="16"/>
      <c r="G19" s="17"/>
      <c r="H19" s="4"/>
    </row>
    <row r="20" spans="1:9" x14ac:dyDescent="0.15">
      <c r="A20" s="12" t="s">
        <v>23</v>
      </c>
      <c r="B20" s="13">
        <v>12.4</v>
      </c>
      <c r="C20" s="14">
        <v>9820</v>
      </c>
      <c r="D20" s="14">
        <v>121.36</v>
      </c>
      <c r="E20" s="15">
        <f t="shared" si="0"/>
        <v>1191755.2</v>
      </c>
      <c r="F20" s="21"/>
      <c r="G20" s="17"/>
      <c r="H20" s="4"/>
    </row>
    <row r="21" spans="1:9" x14ac:dyDescent="0.15">
      <c r="A21" s="12" t="s">
        <v>426</v>
      </c>
      <c r="B21" s="13">
        <v>12.4</v>
      </c>
      <c r="C21" s="14">
        <v>9840</v>
      </c>
      <c r="D21" s="14">
        <v>121.4</v>
      </c>
      <c r="E21" s="15">
        <f t="shared" si="0"/>
        <v>1194576</v>
      </c>
      <c r="F21" s="27"/>
      <c r="G21" s="28"/>
      <c r="H21" s="4"/>
    </row>
    <row r="22" spans="1:9" x14ac:dyDescent="0.15">
      <c r="A22" s="12" t="s">
        <v>427</v>
      </c>
      <c r="B22" s="13">
        <v>12.4</v>
      </c>
      <c r="C22" s="14">
        <v>9875</v>
      </c>
      <c r="D22" s="25">
        <v>120.79</v>
      </c>
      <c r="E22" s="26">
        <f t="shared" si="0"/>
        <v>1192801.25</v>
      </c>
      <c r="F22" s="16"/>
      <c r="G22" s="17"/>
      <c r="H22" s="4"/>
    </row>
    <row r="23" spans="1:9" x14ac:dyDescent="0.15">
      <c r="A23" s="12" t="s">
        <v>296</v>
      </c>
      <c r="B23" s="13">
        <v>12.4</v>
      </c>
      <c r="C23" s="14">
        <v>10070</v>
      </c>
      <c r="D23" s="14">
        <v>120.96</v>
      </c>
      <c r="E23" s="15">
        <f t="shared" si="0"/>
        <v>1218067.2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12.274999999999999</v>
      </c>
      <c r="C29" s="8">
        <f>ROUND(ROUNDDOWN(SUM(C2:C28)/COUNTA(C2:C28),3),2)</f>
        <v>9898.41</v>
      </c>
      <c r="D29" s="8">
        <f>ROUND(ROUNDDOWN(SUM(D2:D28)/COUNTA(D2:D28),3),2)</f>
        <v>121.23</v>
      </c>
      <c r="E29" s="9">
        <f t="shared" si="0"/>
        <v>1199984.2443000001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29</v>
      </c>
      <c r="C31" s="36">
        <v>11385.869565217392</v>
      </c>
      <c r="D31" s="36">
        <v>124.25</v>
      </c>
      <c r="E31" s="37">
        <v>1414694.293478261</v>
      </c>
      <c r="F31" s="38" t="s">
        <v>30</v>
      </c>
      <c r="G31" s="39"/>
    </row>
    <row r="32" spans="1:9" x14ac:dyDescent="0.15">
      <c r="A32"/>
      <c r="B32" s="35" t="s">
        <v>31</v>
      </c>
      <c r="C32" s="36">
        <v>10342.25</v>
      </c>
      <c r="D32" s="36">
        <v>124.21</v>
      </c>
      <c r="E32" s="40">
        <v>1284610.8724999998</v>
      </c>
      <c r="F32" s="41">
        <f>E32-E31</f>
        <v>-130083.42097826116</v>
      </c>
      <c r="G32" s="39"/>
    </row>
    <row r="33" spans="1:7" x14ac:dyDescent="0.15">
      <c r="A33"/>
      <c r="B33" s="35" t="s">
        <v>32</v>
      </c>
      <c r="C33" s="42">
        <f>SUM(C2:C28)/COUNTA(C2:C28)</f>
        <v>9898.4090909090901</v>
      </c>
      <c r="D33" s="43">
        <f>D29</f>
        <v>121.23</v>
      </c>
      <c r="E33" s="37">
        <f>C33*D33</f>
        <v>1199984.134090909</v>
      </c>
      <c r="F33" s="44">
        <f>E33-E32</f>
        <v>-84626.738409090787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52"/>
  <sheetViews>
    <sheetView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428</v>
      </c>
      <c r="B2" s="7">
        <v>12.4</v>
      </c>
      <c r="C2" s="8">
        <v>10390</v>
      </c>
      <c r="D2" s="8">
        <v>120.83</v>
      </c>
      <c r="E2" s="9">
        <f t="shared" ref="E2:E29" si="0">C2*D2</f>
        <v>1255423.7</v>
      </c>
      <c r="F2" s="10"/>
      <c r="G2" s="11"/>
      <c r="H2" s="4"/>
      <c r="J2" s="59"/>
    </row>
    <row r="3" spans="1:10" x14ac:dyDescent="0.15">
      <c r="A3" s="12" t="s">
        <v>429</v>
      </c>
      <c r="B3" s="13">
        <v>12.4</v>
      </c>
      <c r="C3" s="14">
        <v>9930</v>
      </c>
      <c r="D3" s="14">
        <v>120.89</v>
      </c>
      <c r="E3" s="15">
        <f t="shared" si="0"/>
        <v>1200437.7</v>
      </c>
      <c r="F3" s="16"/>
      <c r="G3" s="17"/>
      <c r="H3" s="4"/>
      <c r="J3" s="59"/>
    </row>
    <row r="4" spans="1:10" x14ac:dyDescent="0.15">
      <c r="A4" s="12" t="s">
        <v>430</v>
      </c>
      <c r="B4" s="13">
        <v>12.4</v>
      </c>
      <c r="C4" s="14">
        <v>9935</v>
      </c>
      <c r="D4" s="14">
        <v>121.01</v>
      </c>
      <c r="E4" s="15">
        <f t="shared" si="0"/>
        <v>1202234.3500000001</v>
      </c>
      <c r="F4" s="16"/>
      <c r="G4" s="17"/>
      <c r="H4" s="4"/>
      <c r="J4" s="59"/>
    </row>
    <row r="5" spans="1:10" x14ac:dyDescent="0.15">
      <c r="A5" s="12" t="s">
        <v>431</v>
      </c>
      <c r="B5" s="13">
        <v>12.4</v>
      </c>
      <c r="C5" s="14">
        <v>9910</v>
      </c>
      <c r="D5" s="14">
        <v>121.47</v>
      </c>
      <c r="E5" s="15">
        <f t="shared" si="0"/>
        <v>1203767.7</v>
      </c>
      <c r="F5" s="16"/>
      <c r="G5" s="17"/>
      <c r="H5" s="4"/>
      <c r="J5" s="59"/>
    </row>
    <row r="6" spans="1:10" x14ac:dyDescent="0.15">
      <c r="A6" s="12" t="s">
        <v>307</v>
      </c>
      <c r="B6" s="13">
        <v>12.2</v>
      </c>
      <c r="C6" s="14">
        <v>10220</v>
      </c>
      <c r="D6" s="14">
        <v>121.31</v>
      </c>
      <c r="E6" s="15">
        <f t="shared" si="0"/>
        <v>1239788.2</v>
      </c>
      <c r="F6" s="16"/>
      <c r="G6" s="17"/>
      <c r="H6" s="4"/>
      <c r="J6" s="59"/>
    </row>
    <row r="7" spans="1:10" x14ac:dyDescent="0.15">
      <c r="A7" s="12" t="s">
        <v>44</v>
      </c>
      <c r="B7" s="13">
        <v>12.2</v>
      </c>
      <c r="C7" s="14">
        <v>10070</v>
      </c>
      <c r="D7" s="14">
        <v>121.04</v>
      </c>
      <c r="E7" s="15">
        <f t="shared" si="0"/>
        <v>1218872.8</v>
      </c>
      <c r="F7" s="16"/>
      <c r="G7" s="17"/>
      <c r="H7" s="4"/>
    </row>
    <row r="8" spans="1:10" x14ac:dyDescent="0.15">
      <c r="A8" s="12" t="s">
        <v>45</v>
      </c>
      <c r="B8" s="13">
        <v>12.2</v>
      </c>
      <c r="C8" s="60">
        <v>10710</v>
      </c>
      <c r="D8" s="61">
        <v>120.99</v>
      </c>
      <c r="E8" s="20">
        <f t="shared" si="0"/>
        <v>1295802.8999999999</v>
      </c>
      <c r="F8" s="21"/>
      <c r="G8" s="17"/>
      <c r="H8" s="4"/>
    </row>
    <row r="9" spans="1:10" x14ac:dyDescent="0.15">
      <c r="A9" s="12" t="s">
        <v>432</v>
      </c>
      <c r="B9" s="13">
        <v>12.2</v>
      </c>
      <c r="C9" s="18">
        <v>10635</v>
      </c>
      <c r="D9" s="19"/>
      <c r="E9" s="20">
        <f t="shared" si="0"/>
        <v>0</v>
      </c>
      <c r="F9" s="22"/>
      <c r="G9" s="23"/>
      <c r="H9" s="4"/>
    </row>
    <row r="10" spans="1:10" x14ac:dyDescent="0.15">
      <c r="A10" s="12" t="s">
        <v>433</v>
      </c>
      <c r="B10" s="13">
        <v>12.2</v>
      </c>
      <c r="C10" s="18">
        <v>10400</v>
      </c>
      <c r="D10" s="19">
        <v>120.95</v>
      </c>
      <c r="E10" s="20">
        <f>C10*D10</f>
        <v>1257880</v>
      </c>
      <c r="F10" s="16"/>
      <c r="G10" s="17"/>
      <c r="H10" s="4"/>
    </row>
    <row r="11" spans="1:10" x14ac:dyDescent="0.15">
      <c r="A11" s="12" t="s">
        <v>310</v>
      </c>
      <c r="B11" s="13">
        <v>12.2</v>
      </c>
      <c r="C11" s="14">
        <v>10375</v>
      </c>
      <c r="D11" s="14">
        <v>120.56</v>
      </c>
      <c r="E11" s="15">
        <f t="shared" si="0"/>
        <v>1250810</v>
      </c>
      <c r="F11" s="16"/>
      <c r="G11" s="17"/>
      <c r="H11" s="4"/>
    </row>
    <row r="12" spans="1:10" x14ac:dyDescent="0.15">
      <c r="A12" s="12" t="s">
        <v>49</v>
      </c>
      <c r="B12" s="13">
        <v>12.2</v>
      </c>
      <c r="C12" s="14">
        <v>10575</v>
      </c>
      <c r="D12" s="14">
        <v>119.99</v>
      </c>
      <c r="E12" s="15">
        <f t="shared" si="0"/>
        <v>1268894.25</v>
      </c>
      <c r="F12" s="16"/>
      <c r="G12" s="17"/>
      <c r="H12" s="4"/>
    </row>
    <row r="13" spans="1:10" x14ac:dyDescent="0.15">
      <c r="A13" s="12" t="s">
        <v>50</v>
      </c>
      <c r="B13" s="13">
        <v>12.2</v>
      </c>
      <c r="C13" s="14">
        <v>10460</v>
      </c>
      <c r="D13" s="14">
        <v>120.01</v>
      </c>
      <c r="E13" s="15">
        <f t="shared" si="0"/>
        <v>1255304.6000000001</v>
      </c>
      <c r="F13" s="16"/>
      <c r="G13" s="17"/>
      <c r="H13" s="4"/>
    </row>
    <row r="14" spans="1:10" x14ac:dyDescent="0.15">
      <c r="A14" s="12" t="s">
        <v>434</v>
      </c>
      <c r="B14" s="13">
        <v>12.2</v>
      </c>
      <c r="C14" s="14">
        <v>10415</v>
      </c>
      <c r="D14" s="14">
        <v>120.32</v>
      </c>
      <c r="E14" s="15">
        <f t="shared" si="0"/>
        <v>1253132.7999999998</v>
      </c>
      <c r="F14" s="16"/>
      <c r="G14" s="17"/>
      <c r="H14" s="4"/>
    </row>
    <row r="15" spans="1:10" x14ac:dyDescent="0.15">
      <c r="A15" s="12" t="s">
        <v>435</v>
      </c>
      <c r="B15" s="13">
        <v>12.2</v>
      </c>
      <c r="C15" s="14">
        <v>10280</v>
      </c>
      <c r="D15" s="14">
        <v>120.54</v>
      </c>
      <c r="E15" s="15">
        <f t="shared" si="0"/>
        <v>1239151.2</v>
      </c>
      <c r="F15" s="16"/>
      <c r="G15" s="17"/>
      <c r="H15" s="4"/>
    </row>
    <row r="16" spans="1:10" x14ac:dyDescent="0.15">
      <c r="A16" s="12" t="s">
        <v>312</v>
      </c>
      <c r="B16" s="13">
        <v>12</v>
      </c>
      <c r="C16" s="14">
        <v>10320</v>
      </c>
      <c r="D16" s="14">
        <v>120.91</v>
      </c>
      <c r="E16" s="15">
        <f t="shared" si="0"/>
        <v>1247791.2</v>
      </c>
      <c r="F16" s="16"/>
      <c r="G16" s="17"/>
      <c r="H16" s="4"/>
    </row>
    <row r="17" spans="1:9" x14ac:dyDescent="0.15">
      <c r="A17" s="12" t="s">
        <v>54</v>
      </c>
      <c r="B17" s="13">
        <v>12</v>
      </c>
      <c r="C17" s="14">
        <v>10405</v>
      </c>
      <c r="D17" s="14">
        <v>120.86</v>
      </c>
      <c r="E17" s="15">
        <f t="shared" si="0"/>
        <v>1257548.3</v>
      </c>
      <c r="F17" s="16"/>
      <c r="G17" s="17"/>
      <c r="H17" s="24"/>
    </row>
    <row r="18" spans="1:9" x14ac:dyDescent="0.15">
      <c r="A18" s="12" t="s">
        <v>436</v>
      </c>
      <c r="B18" s="13">
        <v>11.95</v>
      </c>
      <c r="C18" s="14">
        <v>10600</v>
      </c>
      <c r="D18" s="14">
        <v>121.96</v>
      </c>
      <c r="E18" s="15">
        <f t="shared" si="0"/>
        <v>1292776</v>
      </c>
      <c r="F18" s="16"/>
      <c r="G18" s="17"/>
      <c r="H18" s="4"/>
    </row>
    <row r="19" spans="1:9" x14ac:dyDescent="0.15">
      <c r="A19" s="12" t="s">
        <v>437</v>
      </c>
      <c r="B19" s="13">
        <v>11.95</v>
      </c>
      <c r="C19" s="14">
        <v>10465</v>
      </c>
      <c r="D19" s="14">
        <v>122.14</v>
      </c>
      <c r="E19" s="15">
        <f t="shared" si="0"/>
        <v>1278195.1000000001</v>
      </c>
      <c r="F19" s="16"/>
      <c r="G19" s="17"/>
      <c r="H19" s="4"/>
    </row>
    <row r="20" spans="1:9" x14ac:dyDescent="0.15">
      <c r="A20" s="12" t="s">
        <v>438</v>
      </c>
      <c r="B20" s="13">
        <v>11.95</v>
      </c>
      <c r="C20" s="14">
        <v>10485</v>
      </c>
      <c r="D20" s="14">
        <v>121.76</v>
      </c>
      <c r="E20" s="15">
        <f t="shared" si="0"/>
        <v>1276653.6000000001</v>
      </c>
      <c r="F20" s="21"/>
      <c r="G20" s="17"/>
      <c r="H20" s="4"/>
    </row>
    <row r="21" spans="1:9" x14ac:dyDescent="0.15">
      <c r="A21" s="12" t="s">
        <v>314</v>
      </c>
      <c r="B21" s="13">
        <v>11.75</v>
      </c>
      <c r="C21" s="14">
        <v>10380</v>
      </c>
      <c r="D21" s="14">
        <v>121.36</v>
      </c>
      <c r="E21" s="15">
        <f t="shared" si="0"/>
        <v>1259716.8</v>
      </c>
      <c r="F21" s="27"/>
      <c r="G21" s="28"/>
      <c r="H21" s="4"/>
    </row>
    <row r="22" spans="1:9" x14ac:dyDescent="0.15">
      <c r="A22" s="12" t="s">
        <v>59</v>
      </c>
      <c r="B22" s="13">
        <v>11.75</v>
      </c>
      <c r="C22" s="14">
        <v>10475</v>
      </c>
      <c r="D22" s="25">
        <v>121.73</v>
      </c>
      <c r="E22" s="26">
        <f t="shared" si="0"/>
        <v>1275121.75</v>
      </c>
      <c r="F22" s="16"/>
      <c r="G22" s="17"/>
      <c r="H22" s="4"/>
    </row>
    <row r="23" spans="1:9" x14ac:dyDescent="0.15">
      <c r="A23" s="12" t="s">
        <v>60</v>
      </c>
      <c r="B23" s="13">
        <v>11.75</v>
      </c>
      <c r="C23" s="14">
        <v>10135</v>
      </c>
      <c r="D23" s="14">
        <v>121.9</v>
      </c>
      <c r="E23" s="15">
        <f t="shared" si="0"/>
        <v>1235456.5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12.122727272727269</v>
      </c>
      <c r="C29" s="8">
        <f>ROUND(ROUNDDOWN(SUM(C2:C28)/COUNTA(C2:C28),3),2)</f>
        <v>10344.09</v>
      </c>
      <c r="D29" s="8">
        <f>ROUND(ROUNDDOWN(SUM(D2:D28)/COUNTA(D2:D28),3),2)</f>
        <v>121.07</v>
      </c>
      <c r="E29" s="9">
        <f t="shared" si="0"/>
        <v>1252358.9763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31</v>
      </c>
      <c r="C31" s="36">
        <v>10342.25</v>
      </c>
      <c r="D31" s="36">
        <v>124.21</v>
      </c>
      <c r="E31" s="37">
        <v>1284610.8724999998</v>
      </c>
      <c r="F31" s="38" t="s">
        <v>30</v>
      </c>
      <c r="G31" s="39"/>
    </row>
    <row r="32" spans="1:9" x14ac:dyDescent="0.15">
      <c r="A32"/>
      <c r="B32" s="35" t="s">
        <v>32</v>
      </c>
      <c r="C32" s="36">
        <v>9898.4090909090901</v>
      </c>
      <c r="D32" s="36">
        <v>121.23</v>
      </c>
      <c r="E32" s="40">
        <v>1199984.134090909</v>
      </c>
      <c r="F32" s="41">
        <f>E32-E31</f>
        <v>-84626.738409090787</v>
      </c>
      <c r="G32" s="39"/>
    </row>
    <row r="33" spans="1:7" x14ac:dyDescent="0.15">
      <c r="A33"/>
      <c r="B33" s="35" t="s">
        <v>62</v>
      </c>
      <c r="C33" s="42">
        <f>SUM(C2:C28)/COUNTA(C2:C28)</f>
        <v>10344.09090909091</v>
      </c>
      <c r="D33" s="43">
        <f>D29</f>
        <v>121.07</v>
      </c>
      <c r="E33" s="37">
        <f>C33*D33</f>
        <v>1252359.0863636364</v>
      </c>
      <c r="F33" s="44">
        <f>E33-E32</f>
        <v>52374.952272727387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2"/>
  <sheetViews>
    <sheetView workbookViewId="0">
      <selection activeCell="C28" sqref="C28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439</v>
      </c>
      <c r="B2" s="7">
        <v>11.75</v>
      </c>
      <c r="C2" s="8">
        <v>10050</v>
      </c>
      <c r="D2" s="8">
        <v>121.57</v>
      </c>
      <c r="E2" s="9">
        <f t="shared" ref="E2:E29" si="0">C2*D2</f>
        <v>1221778.5</v>
      </c>
      <c r="F2" s="10"/>
      <c r="G2" s="11"/>
      <c r="H2" s="4"/>
      <c r="J2" s="59"/>
    </row>
    <row r="3" spans="1:10" x14ac:dyDescent="0.15">
      <c r="A3" s="12" t="s">
        <v>440</v>
      </c>
      <c r="B3" s="13">
        <v>11.75</v>
      </c>
      <c r="C3" s="14">
        <v>9995</v>
      </c>
      <c r="D3" s="14"/>
      <c r="E3" s="15">
        <f t="shared" si="0"/>
        <v>0</v>
      </c>
      <c r="F3" s="16"/>
      <c r="G3" s="17"/>
      <c r="H3" s="4"/>
      <c r="J3" s="59"/>
    </row>
    <row r="4" spans="1:10" x14ac:dyDescent="0.15">
      <c r="A4" s="12" t="s">
        <v>441</v>
      </c>
      <c r="B4" s="13">
        <v>11.5</v>
      </c>
      <c r="C4" s="14">
        <v>9970</v>
      </c>
      <c r="D4" s="14">
        <v>122.09</v>
      </c>
      <c r="E4" s="15">
        <f t="shared" si="0"/>
        <v>1217237.3</v>
      </c>
      <c r="F4" s="16"/>
      <c r="G4" s="17"/>
      <c r="H4" s="4"/>
      <c r="J4" s="59"/>
    </row>
    <row r="5" spans="1:10" x14ac:dyDescent="0.15">
      <c r="A5" s="12" t="s">
        <v>65</v>
      </c>
      <c r="B5" s="13">
        <v>11.5</v>
      </c>
      <c r="C5" s="14">
        <v>9690</v>
      </c>
      <c r="D5" s="14">
        <v>122.51</v>
      </c>
      <c r="E5" s="15">
        <f t="shared" si="0"/>
        <v>1187121.9000000001</v>
      </c>
      <c r="F5" s="16"/>
      <c r="G5" s="17"/>
      <c r="H5" s="4"/>
      <c r="J5" s="59"/>
    </row>
    <row r="6" spans="1:10" x14ac:dyDescent="0.15">
      <c r="A6" s="12" t="s">
        <v>66</v>
      </c>
      <c r="B6" s="13">
        <v>11.15</v>
      </c>
      <c r="C6" s="14">
        <v>9725</v>
      </c>
      <c r="D6" s="14">
        <v>122.73</v>
      </c>
      <c r="E6" s="15">
        <f t="shared" si="0"/>
        <v>1193549.25</v>
      </c>
      <c r="F6" s="16"/>
      <c r="G6" s="17"/>
      <c r="H6" s="4"/>
      <c r="J6" s="59"/>
    </row>
    <row r="7" spans="1:10" x14ac:dyDescent="0.15">
      <c r="A7" s="12" t="s">
        <v>442</v>
      </c>
      <c r="B7" s="13">
        <v>11.15</v>
      </c>
      <c r="C7" s="14">
        <v>9600</v>
      </c>
      <c r="D7" s="14">
        <v>124.31</v>
      </c>
      <c r="E7" s="15">
        <f t="shared" si="0"/>
        <v>1193376</v>
      </c>
      <c r="F7" s="16"/>
      <c r="G7" s="17"/>
      <c r="H7" s="4"/>
    </row>
    <row r="8" spans="1:10" x14ac:dyDescent="0.15">
      <c r="A8" s="12" t="s">
        <v>443</v>
      </c>
      <c r="B8" s="13">
        <v>11.15</v>
      </c>
      <c r="C8" s="60">
        <v>9495</v>
      </c>
      <c r="D8" s="61">
        <v>124.2</v>
      </c>
      <c r="E8" s="20">
        <f t="shared" si="0"/>
        <v>1179279</v>
      </c>
      <c r="F8" s="21"/>
      <c r="G8" s="17"/>
      <c r="H8" s="4"/>
    </row>
    <row r="9" spans="1:10" x14ac:dyDescent="0.15">
      <c r="A9" s="12" t="s">
        <v>318</v>
      </c>
      <c r="B9" s="13">
        <v>11</v>
      </c>
      <c r="C9" s="18">
        <v>9450</v>
      </c>
      <c r="D9" s="19">
        <v>124.03</v>
      </c>
      <c r="E9" s="20">
        <f t="shared" si="0"/>
        <v>1172083.5</v>
      </c>
      <c r="F9" s="22"/>
      <c r="G9" s="23"/>
      <c r="H9" s="4"/>
    </row>
    <row r="10" spans="1:10" x14ac:dyDescent="0.15">
      <c r="A10" s="12" t="s">
        <v>70</v>
      </c>
      <c r="B10" s="13">
        <v>11</v>
      </c>
      <c r="C10" s="18">
        <v>9370</v>
      </c>
      <c r="D10" s="19">
        <v>123.86</v>
      </c>
      <c r="E10" s="20">
        <f>C10*D10</f>
        <v>1160568.2</v>
      </c>
      <c r="F10" s="16"/>
      <c r="G10" s="17"/>
      <c r="H10" s="4"/>
    </row>
    <row r="11" spans="1:10" x14ac:dyDescent="0.15">
      <c r="A11" s="12" t="s">
        <v>71</v>
      </c>
      <c r="B11" s="13">
        <v>10.8</v>
      </c>
      <c r="C11" s="14">
        <v>9365</v>
      </c>
      <c r="D11" s="14">
        <v>123.58</v>
      </c>
      <c r="E11" s="15">
        <f t="shared" si="0"/>
        <v>1157326.7</v>
      </c>
      <c r="F11" s="16"/>
      <c r="G11" s="17"/>
      <c r="H11" s="4"/>
    </row>
    <row r="12" spans="1:10" x14ac:dyDescent="0.15">
      <c r="A12" s="12" t="s">
        <v>444</v>
      </c>
      <c r="B12" s="13">
        <v>10.8</v>
      </c>
      <c r="C12" s="14">
        <v>9405</v>
      </c>
      <c r="D12" s="14">
        <v>123.54</v>
      </c>
      <c r="E12" s="15">
        <f t="shared" si="0"/>
        <v>1161893.7</v>
      </c>
      <c r="F12" s="16"/>
      <c r="G12" s="17"/>
      <c r="H12" s="4"/>
    </row>
    <row r="13" spans="1:10" x14ac:dyDescent="0.15">
      <c r="A13" s="12" t="s">
        <v>445</v>
      </c>
      <c r="B13" s="13">
        <v>10.8</v>
      </c>
      <c r="C13" s="14">
        <v>9165</v>
      </c>
      <c r="D13" s="14">
        <v>124.23</v>
      </c>
      <c r="E13" s="15">
        <f t="shared" si="0"/>
        <v>1138567.95</v>
      </c>
      <c r="F13" s="16"/>
      <c r="G13" s="17"/>
      <c r="H13" s="4"/>
    </row>
    <row r="14" spans="1:10" x14ac:dyDescent="0.15">
      <c r="A14" s="12" t="s">
        <v>320</v>
      </c>
      <c r="B14" s="13">
        <v>10.5</v>
      </c>
      <c r="C14" s="14">
        <v>8955</v>
      </c>
      <c r="D14" s="14">
        <v>124.37</v>
      </c>
      <c r="E14" s="15">
        <f t="shared" si="0"/>
        <v>1113733.3500000001</v>
      </c>
      <c r="F14" s="16"/>
      <c r="G14" s="17"/>
      <c r="H14" s="4"/>
    </row>
    <row r="15" spans="1:10" x14ac:dyDescent="0.15">
      <c r="A15" s="12" t="s">
        <v>75</v>
      </c>
      <c r="B15" s="13">
        <v>10.5</v>
      </c>
      <c r="C15" s="14">
        <v>8885</v>
      </c>
      <c r="D15" s="14">
        <v>124.56</v>
      </c>
      <c r="E15" s="15">
        <f t="shared" si="0"/>
        <v>1106715.6000000001</v>
      </c>
      <c r="F15" s="16"/>
      <c r="G15" s="17"/>
      <c r="H15" s="4"/>
    </row>
    <row r="16" spans="1:10" x14ac:dyDescent="0.15">
      <c r="A16" s="12" t="s">
        <v>76</v>
      </c>
      <c r="B16" s="13">
        <v>10.35</v>
      </c>
      <c r="C16" s="14">
        <v>8900</v>
      </c>
      <c r="D16" s="14">
        <v>123.96</v>
      </c>
      <c r="E16" s="15">
        <f t="shared" si="0"/>
        <v>1103244</v>
      </c>
      <c r="F16" s="16"/>
      <c r="G16" s="17"/>
      <c r="H16" s="4"/>
    </row>
    <row r="17" spans="1:9" x14ac:dyDescent="0.15">
      <c r="A17" s="12" t="s">
        <v>446</v>
      </c>
      <c r="B17" s="13">
        <v>10.35</v>
      </c>
      <c r="C17" s="14">
        <v>8160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447</v>
      </c>
      <c r="B18" s="13">
        <v>10.35</v>
      </c>
      <c r="C18" s="14">
        <v>8425</v>
      </c>
      <c r="D18" s="14">
        <v>123.87</v>
      </c>
      <c r="E18" s="15">
        <f t="shared" si="0"/>
        <v>1043604.75</v>
      </c>
      <c r="F18" s="16"/>
      <c r="G18" s="17"/>
      <c r="H18" s="4"/>
    </row>
    <row r="19" spans="1:9" x14ac:dyDescent="0.15">
      <c r="A19" s="12" t="s">
        <v>322</v>
      </c>
      <c r="B19" s="13">
        <v>10.15</v>
      </c>
      <c r="C19" s="14">
        <v>8650</v>
      </c>
      <c r="D19" s="14">
        <v>123.43</v>
      </c>
      <c r="E19" s="15">
        <f t="shared" si="0"/>
        <v>1067669.5</v>
      </c>
      <c r="F19" s="16"/>
      <c r="G19" s="17"/>
      <c r="H19" s="4"/>
    </row>
    <row r="20" spans="1:9" x14ac:dyDescent="0.15">
      <c r="A20" s="12" t="s">
        <v>80</v>
      </c>
      <c r="B20" s="13">
        <v>10.15</v>
      </c>
      <c r="C20" s="14">
        <v>9120</v>
      </c>
      <c r="D20" s="14">
        <v>123.62</v>
      </c>
      <c r="E20" s="15">
        <f t="shared" si="0"/>
        <v>1127414.4000000001</v>
      </c>
      <c r="F20" s="21"/>
      <c r="G20" s="17"/>
      <c r="H20" s="4"/>
    </row>
    <row r="21" spans="1:9" x14ac:dyDescent="0.15">
      <c r="A21" s="12" t="s">
        <v>81</v>
      </c>
      <c r="B21" s="13">
        <v>10.15</v>
      </c>
      <c r="C21" s="14">
        <v>8765</v>
      </c>
      <c r="D21" s="14">
        <v>123.74</v>
      </c>
      <c r="E21" s="15">
        <f t="shared" si="0"/>
        <v>1084581.0999999999</v>
      </c>
      <c r="F21" s="27"/>
      <c r="G21" s="28"/>
      <c r="H21" s="4"/>
    </row>
    <row r="22" spans="1:9" x14ac:dyDescent="0.15">
      <c r="A22" s="12" t="s">
        <v>448</v>
      </c>
      <c r="B22" s="13">
        <v>10.15</v>
      </c>
      <c r="C22" s="14">
        <v>8735</v>
      </c>
      <c r="D22" s="25">
        <v>123.82</v>
      </c>
      <c r="E22" s="26">
        <f t="shared" si="0"/>
        <v>1081567.7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10.80952380952381</v>
      </c>
      <c r="C29" s="8">
        <f>ROUND(ROUNDDOWN(SUM(C2:C28)/COUNTA(C2:C28),3),2)</f>
        <v>9232.14</v>
      </c>
      <c r="D29" s="8">
        <f>ROUND(ROUNDDOWN(SUM(D2:D28)/COUNTA(D2:D28),3),2)</f>
        <v>123.58</v>
      </c>
      <c r="E29" s="9">
        <f t="shared" si="0"/>
        <v>1140907.8611999999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32</v>
      </c>
      <c r="C31" s="36">
        <v>9898.4090909090901</v>
      </c>
      <c r="D31" s="36">
        <v>121.23</v>
      </c>
      <c r="E31" s="37">
        <v>1199984.134090909</v>
      </c>
      <c r="F31" s="38" t="s">
        <v>30</v>
      </c>
      <c r="G31" s="39"/>
    </row>
    <row r="32" spans="1:9" x14ac:dyDescent="0.15">
      <c r="A32"/>
      <c r="B32" s="35" t="s">
        <v>62</v>
      </c>
      <c r="C32" s="36">
        <v>10344.09090909091</v>
      </c>
      <c r="D32" s="36">
        <v>121.07</v>
      </c>
      <c r="E32" s="40">
        <v>1252359.0863636364</v>
      </c>
      <c r="F32" s="41">
        <f>E32-E31</f>
        <v>52374.952272727387</v>
      </c>
      <c r="G32" s="39"/>
    </row>
    <row r="33" spans="1:7" x14ac:dyDescent="0.15">
      <c r="A33"/>
      <c r="B33" s="35" t="s">
        <v>84</v>
      </c>
      <c r="C33" s="42">
        <f>SUM(C2:C28)/COUNTA(C2:C28)</f>
        <v>9232.1428571428569</v>
      </c>
      <c r="D33" s="43">
        <f>D29</f>
        <v>123.58</v>
      </c>
      <c r="E33" s="37">
        <f>C33*D33</f>
        <v>1140908.2142857143</v>
      </c>
      <c r="F33" s="44">
        <f>E33-E32</f>
        <v>-111450.8720779221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52"/>
  <sheetViews>
    <sheetView workbookViewId="0">
      <selection activeCell="D11" sqref="D1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449</v>
      </c>
      <c r="B2" s="7">
        <v>10.15</v>
      </c>
      <c r="C2" s="8">
        <v>8840</v>
      </c>
      <c r="D2" s="8">
        <v>124.11</v>
      </c>
      <c r="E2" s="9">
        <f t="shared" ref="E2:E29" si="0">C2*D2</f>
        <v>1097132.3999999999</v>
      </c>
      <c r="F2" s="10"/>
      <c r="G2" s="11"/>
      <c r="H2" s="4"/>
      <c r="J2" s="59"/>
    </row>
    <row r="3" spans="1:10" x14ac:dyDescent="0.15">
      <c r="A3" s="12" t="s">
        <v>450</v>
      </c>
      <c r="B3" s="13">
        <v>9.5</v>
      </c>
      <c r="C3" s="14">
        <v>8845</v>
      </c>
      <c r="D3" s="14">
        <v>123.88</v>
      </c>
      <c r="E3" s="15">
        <f t="shared" si="0"/>
        <v>1095718.5999999999</v>
      </c>
      <c r="F3" s="16"/>
      <c r="G3" s="17"/>
      <c r="H3" s="4"/>
      <c r="J3" s="59"/>
    </row>
    <row r="4" spans="1:10" x14ac:dyDescent="0.15">
      <c r="A4" s="12" t="s">
        <v>325</v>
      </c>
      <c r="B4" s="13">
        <v>9.5</v>
      </c>
      <c r="C4" s="14">
        <v>8760</v>
      </c>
      <c r="D4" s="14">
        <v>124.28</v>
      </c>
      <c r="E4" s="15">
        <f t="shared" si="0"/>
        <v>1088692.8</v>
      </c>
      <c r="F4" s="16"/>
      <c r="G4" s="17"/>
      <c r="H4" s="4"/>
      <c r="J4" s="59"/>
    </row>
    <row r="5" spans="1:10" x14ac:dyDescent="0.15">
      <c r="A5" s="12" t="s">
        <v>87</v>
      </c>
      <c r="B5" s="13">
        <v>9.5</v>
      </c>
      <c r="C5" s="14">
        <v>9025</v>
      </c>
      <c r="D5" s="14">
        <v>123.71</v>
      </c>
      <c r="E5" s="15">
        <f t="shared" si="0"/>
        <v>1116482.75</v>
      </c>
      <c r="F5" s="16"/>
      <c r="G5" s="17"/>
      <c r="H5" s="4"/>
      <c r="J5" s="59"/>
    </row>
    <row r="6" spans="1:10" x14ac:dyDescent="0.15">
      <c r="A6" s="12" t="s">
        <v>451</v>
      </c>
      <c r="B6" s="13">
        <v>9.5</v>
      </c>
      <c r="C6" s="14">
        <v>8940</v>
      </c>
      <c r="D6" s="14">
        <v>124.24</v>
      </c>
      <c r="E6" s="15">
        <f t="shared" si="0"/>
        <v>1110705.5999999999</v>
      </c>
      <c r="F6" s="16"/>
      <c r="G6" s="17"/>
      <c r="H6" s="4"/>
      <c r="J6" s="59"/>
    </row>
    <row r="7" spans="1:10" x14ac:dyDescent="0.15">
      <c r="A7" s="12" t="s">
        <v>452</v>
      </c>
      <c r="B7" s="13">
        <v>9.5</v>
      </c>
      <c r="C7" s="14">
        <v>8580</v>
      </c>
      <c r="D7" s="14">
        <v>124.27</v>
      </c>
      <c r="E7" s="15">
        <f t="shared" si="0"/>
        <v>1066236.5999999999</v>
      </c>
      <c r="F7" s="16"/>
      <c r="G7" s="17"/>
      <c r="H7" s="4"/>
    </row>
    <row r="8" spans="1:10" x14ac:dyDescent="0.15">
      <c r="A8" s="12" t="s">
        <v>327</v>
      </c>
      <c r="B8" s="13">
        <v>9</v>
      </c>
      <c r="C8" s="60">
        <v>8725</v>
      </c>
      <c r="D8" s="61">
        <v>123.95</v>
      </c>
      <c r="E8" s="20">
        <f t="shared" si="0"/>
        <v>1081463.75</v>
      </c>
      <c r="F8" s="21"/>
      <c r="G8" s="17"/>
      <c r="H8" s="4"/>
    </row>
    <row r="9" spans="1:10" x14ac:dyDescent="0.15">
      <c r="A9" s="12" t="s">
        <v>91</v>
      </c>
      <c r="B9" s="13">
        <v>9</v>
      </c>
      <c r="C9" s="18">
        <v>8530</v>
      </c>
      <c r="D9" s="19">
        <v>122.5</v>
      </c>
      <c r="E9" s="20">
        <f t="shared" si="0"/>
        <v>1044925</v>
      </c>
      <c r="F9" s="22"/>
      <c r="G9" s="23"/>
      <c r="H9" s="4"/>
    </row>
    <row r="10" spans="1:10" x14ac:dyDescent="0.15">
      <c r="A10" s="12" t="s">
        <v>92</v>
      </c>
      <c r="B10" s="13">
        <v>9</v>
      </c>
      <c r="C10" s="18">
        <v>8655</v>
      </c>
      <c r="D10" s="19">
        <v>122.93</v>
      </c>
      <c r="E10" s="20">
        <f>C10*D10</f>
        <v>1063959.1500000001</v>
      </c>
      <c r="F10" s="16"/>
      <c r="G10" s="17"/>
      <c r="H10" s="4"/>
    </row>
    <row r="11" spans="1:10" x14ac:dyDescent="0.15">
      <c r="A11" s="12" t="s">
        <v>453</v>
      </c>
      <c r="B11" s="13">
        <v>9</v>
      </c>
      <c r="C11" s="14">
        <v>8565</v>
      </c>
      <c r="D11" s="14">
        <v>121.8</v>
      </c>
      <c r="E11" s="15">
        <f t="shared" si="0"/>
        <v>1043217</v>
      </c>
      <c r="F11" s="16"/>
      <c r="G11" s="17"/>
      <c r="H11" s="4"/>
    </row>
    <row r="12" spans="1:10" x14ac:dyDescent="0.15">
      <c r="A12" s="12" t="s">
        <v>454</v>
      </c>
      <c r="B12" s="13">
        <v>9</v>
      </c>
      <c r="C12" s="14">
        <v>8650</v>
      </c>
      <c r="D12" s="14">
        <v>122.16</v>
      </c>
      <c r="E12" s="15">
        <f t="shared" si="0"/>
        <v>1056684</v>
      </c>
      <c r="F12" s="16"/>
      <c r="G12" s="17"/>
      <c r="H12" s="4"/>
    </row>
    <row r="13" spans="1:10" x14ac:dyDescent="0.15">
      <c r="A13" s="12" t="s">
        <v>329</v>
      </c>
      <c r="B13" s="13">
        <v>9.1999999999999993</v>
      </c>
      <c r="C13" s="14">
        <v>8675</v>
      </c>
      <c r="D13" s="14">
        <v>122.76</v>
      </c>
      <c r="E13" s="15">
        <f t="shared" si="0"/>
        <v>1064943</v>
      </c>
      <c r="F13" s="16"/>
      <c r="G13" s="17"/>
      <c r="H13" s="4"/>
    </row>
    <row r="14" spans="1:10" x14ac:dyDescent="0.15">
      <c r="A14" s="12" t="s">
        <v>96</v>
      </c>
      <c r="B14" s="13">
        <v>9.1999999999999993</v>
      </c>
      <c r="C14" s="14">
        <v>8605</v>
      </c>
      <c r="D14" s="14">
        <v>123.51</v>
      </c>
      <c r="E14" s="15">
        <f t="shared" si="0"/>
        <v>1062803.55</v>
      </c>
      <c r="F14" s="16"/>
      <c r="G14" s="17"/>
      <c r="H14" s="4"/>
    </row>
    <row r="15" spans="1:10" x14ac:dyDescent="0.15">
      <c r="A15" s="12" t="s">
        <v>97</v>
      </c>
      <c r="B15" s="13">
        <v>9.4</v>
      </c>
      <c r="C15" s="14">
        <v>8655</v>
      </c>
      <c r="D15" s="14">
        <v>123.49</v>
      </c>
      <c r="E15" s="15">
        <f t="shared" si="0"/>
        <v>1068805.95</v>
      </c>
      <c r="F15" s="16"/>
      <c r="G15" s="17"/>
      <c r="H15" s="4"/>
    </row>
    <row r="16" spans="1:10" x14ac:dyDescent="0.15">
      <c r="A16" s="12" t="s">
        <v>455</v>
      </c>
      <c r="B16" s="13">
        <v>9.4</v>
      </c>
      <c r="C16" s="14">
        <v>8710</v>
      </c>
      <c r="D16" s="14">
        <v>122.28</v>
      </c>
      <c r="E16" s="15">
        <f t="shared" si="0"/>
        <v>1065058.8</v>
      </c>
      <c r="F16" s="16"/>
      <c r="G16" s="17"/>
      <c r="H16" s="4"/>
    </row>
    <row r="17" spans="1:9" x14ac:dyDescent="0.15">
      <c r="A17" s="12" t="s">
        <v>456</v>
      </c>
      <c r="B17" s="13">
        <v>9.4</v>
      </c>
      <c r="C17" s="14">
        <v>8700</v>
      </c>
      <c r="D17" s="14">
        <v>122.21</v>
      </c>
      <c r="E17" s="15">
        <f t="shared" si="0"/>
        <v>1063227</v>
      </c>
      <c r="F17" s="16"/>
      <c r="G17" s="17"/>
      <c r="H17" s="24"/>
    </row>
    <row r="18" spans="1:9" x14ac:dyDescent="0.15">
      <c r="A18" s="12" t="s">
        <v>331</v>
      </c>
      <c r="B18" s="13">
        <v>9.1999999999999993</v>
      </c>
      <c r="C18" s="14">
        <v>8650</v>
      </c>
      <c r="D18" s="14"/>
      <c r="E18" s="15">
        <f t="shared" si="0"/>
        <v>0</v>
      </c>
      <c r="F18" s="16"/>
      <c r="G18" s="17"/>
      <c r="H18" s="4"/>
    </row>
    <row r="19" spans="1:9" x14ac:dyDescent="0.15">
      <c r="A19" s="12" t="s">
        <v>101</v>
      </c>
      <c r="B19" s="13">
        <v>9.1999999999999993</v>
      </c>
      <c r="C19" s="14">
        <v>8590</v>
      </c>
      <c r="D19" s="14">
        <v>121.96</v>
      </c>
      <c r="E19" s="15">
        <f t="shared" si="0"/>
        <v>1047636.3999999999</v>
      </c>
      <c r="F19" s="16"/>
      <c r="G19" s="17"/>
      <c r="H19" s="4"/>
    </row>
    <row r="20" spans="1:9" x14ac:dyDescent="0.15">
      <c r="A20" s="12" t="s">
        <v>457</v>
      </c>
      <c r="B20" s="13">
        <v>9.1999999999999993</v>
      </c>
      <c r="C20" s="14"/>
      <c r="D20" s="14">
        <v>121.15</v>
      </c>
      <c r="E20" s="15">
        <f t="shared" si="0"/>
        <v>0</v>
      </c>
      <c r="F20" s="21"/>
      <c r="G20" s="17"/>
      <c r="H20" s="4"/>
    </row>
    <row r="21" spans="1:9" x14ac:dyDescent="0.15">
      <c r="A21" s="12" t="s">
        <v>458</v>
      </c>
      <c r="B21" s="13">
        <v>9.1999999999999993</v>
      </c>
      <c r="C21" s="14"/>
      <c r="D21" s="14">
        <v>121.52</v>
      </c>
      <c r="E21" s="15">
        <f t="shared" ref="E21:E23" si="1">C21*D21</f>
        <v>0</v>
      </c>
      <c r="F21" s="27"/>
      <c r="G21" s="28"/>
      <c r="H21" s="4"/>
    </row>
    <row r="22" spans="1:9" x14ac:dyDescent="0.15">
      <c r="A22" s="12" t="s">
        <v>333</v>
      </c>
      <c r="B22" s="13">
        <v>9.1999999999999993</v>
      </c>
      <c r="C22" s="14">
        <v>8560</v>
      </c>
      <c r="D22" s="14">
        <v>121.45</v>
      </c>
      <c r="E22" s="15">
        <f t="shared" si="1"/>
        <v>1039612</v>
      </c>
      <c r="F22" s="16"/>
      <c r="G22" s="17"/>
      <c r="H22" s="4"/>
    </row>
    <row r="23" spans="1:9" x14ac:dyDescent="0.15">
      <c r="A23" s="12" t="s">
        <v>334</v>
      </c>
      <c r="B23" s="13">
        <v>9.1999999999999993</v>
      </c>
      <c r="C23" s="14">
        <v>8610</v>
      </c>
      <c r="D23" s="14">
        <v>121.61</v>
      </c>
      <c r="E23" s="26">
        <f t="shared" si="1"/>
        <v>1047062.1</v>
      </c>
      <c r="F23" s="16"/>
      <c r="G23" s="17"/>
      <c r="H23" s="4"/>
    </row>
    <row r="24" spans="1:9" x14ac:dyDescent="0.15">
      <c r="A24" s="12" t="s">
        <v>106</v>
      </c>
      <c r="B24" s="13">
        <v>9.1999999999999993</v>
      </c>
      <c r="C24" s="14">
        <v>8665</v>
      </c>
      <c r="D24" s="25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9.2891304347826065</v>
      </c>
      <c r="C29" s="8">
        <f>ROUND(ROUNDDOWN(SUM(C2:C28)/COUNTA(C2:C28),3),2)</f>
        <v>8692.14</v>
      </c>
      <c r="D29" s="8">
        <f>ROUND(ROUNDDOWN(SUM(D2:D28)/COUNTA(D2:D28),3),2)</f>
        <v>122.85</v>
      </c>
      <c r="E29" s="9">
        <f t="shared" si="0"/>
        <v>1067829.399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62</v>
      </c>
      <c r="C31" s="36">
        <v>10344.09090909091</v>
      </c>
      <c r="D31" s="36">
        <v>121.07</v>
      </c>
      <c r="E31" s="37">
        <v>1252359.0863636364</v>
      </c>
      <c r="F31" s="38" t="s">
        <v>30</v>
      </c>
      <c r="G31" s="39"/>
    </row>
    <row r="32" spans="1:9" x14ac:dyDescent="0.15">
      <c r="A32"/>
      <c r="B32" s="35" t="s">
        <v>84</v>
      </c>
      <c r="C32" s="36">
        <v>9232.1428571428569</v>
      </c>
      <c r="D32" s="36">
        <v>123.58</v>
      </c>
      <c r="E32" s="40">
        <v>1140908.2142857143</v>
      </c>
      <c r="F32" s="41">
        <f>E32-E31</f>
        <v>-111450.8720779221</v>
      </c>
      <c r="G32" s="39"/>
    </row>
    <row r="33" spans="1:7" x14ac:dyDescent="0.15">
      <c r="A33"/>
      <c r="B33" s="35" t="s">
        <v>107</v>
      </c>
      <c r="C33" s="42">
        <f>SUM(C2:C28)/COUNTA(C2:C28)</f>
        <v>8692.1428571428569</v>
      </c>
      <c r="D33" s="43">
        <f>D29</f>
        <v>122.85</v>
      </c>
      <c r="E33" s="37">
        <f>C33*D33</f>
        <v>1067829.75</v>
      </c>
      <c r="F33" s="44">
        <f>E33-E32</f>
        <v>-73078.464285714319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52"/>
  <sheetViews>
    <sheetView workbookViewId="0">
      <selection activeCell="B22" sqref="B2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459</v>
      </c>
      <c r="B2" s="7">
        <v>9.1999999999999993</v>
      </c>
      <c r="C2" s="8">
        <v>8515</v>
      </c>
      <c r="D2" s="8">
        <v>121.38</v>
      </c>
      <c r="E2" s="9">
        <f t="shared" ref="E2:E29" si="0">C2*D2</f>
        <v>1033550.7</v>
      </c>
      <c r="F2" s="10"/>
      <c r="G2" s="11"/>
      <c r="H2" s="4"/>
      <c r="J2" s="59"/>
    </row>
    <row r="3" spans="1:10" x14ac:dyDescent="0.15">
      <c r="A3" s="12" t="s">
        <v>460</v>
      </c>
      <c r="B3" s="13">
        <v>9.1999999999999993</v>
      </c>
      <c r="C3" s="14">
        <v>8620</v>
      </c>
      <c r="D3" s="14">
        <v>120.23</v>
      </c>
      <c r="E3" s="15">
        <f t="shared" si="0"/>
        <v>1036382.6</v>
      </c>
      <c r="F3" s="16"/>
      <c r="G3" s="17"/>
      <c r="H3" s="4"/>
      <c r="J3" s="59"/>
    </row>
    <row r="4" spans="1:10" x14ac:dyDescent="0.15">
      <c r="A4" s="12" t="s">
        <v>337</v>
      </c>
      <c r="B4" s="13">
        <v>9.6</v>
      </c>
      <c r="C4" s="14">
        <v>8480</v>
      </c>
      <c r="D4" s="14">
        <v>120</v>
      </c>
      <c r="E4" s="15">
        <f t="shared" si="0"/>
        <v>1017600</v>
      </c>
      <c r="F4" s="16"/>
      <c r="G4" s="17"/>
      <c r="H4" s="4"/>
      <c r="J4" s="59"/>
    </row>
    <row r="5" spans="1:10" x14ac:dyDescent="0.15">
      <c r="A5" s="12" t="s">
        <v>111</v>
      </c>
      <c r="B5" s="13">
        <v>9.6</v>
      </c>
      <c r="C5" s="14">
        <v>8315</v>
      </c>
      <c r="D5" s="14">
        <v>119.64</v>
      </c>
      <c r="E5" s="15">
        <f t="shared" si="0"/>
        <v>994806.6</v>
      </c>
      <c r="F5" s="16"/>
      <c r="G5" s="17"/>
      <c r="H5" s="4"/>
      <c r="J5" s="59"/>
    </row>
    <row r="6" spans="1:10" x14ac:dyDescent="0.15">
      <c r="A6" s="12" t="s">
        <v>112</v>
      </c>
      <c r="B6" s="13">
        <v>10.1</v>
      </c>
      <c r="C6" s="14">
        <v>8405</v>
      </c>
      <c r="D6" s="14">
        <v>118.86</v>
      </c>
      <c r="E6" s="15">
        <f t="shared" si="0"/>
        <v>999018.3</v>
      </c>
      <c r="F6" s="16"/>
      <c r="G6" s="17"/>
      <c r="H6" s="4"/>
      <c r="J6" s="59"/>
    </row>
    <row r="7" spans="1:10" x14ac:dyDescent="0.15">
      <c r="A7" s="12" t="s">
        <v>461</v>
      </c>
      <c r="B7" s="13">
        <v>10.1</v>
      </c>
      <c r="C7" s="14">
        <v>8310</v>
      </c>
      <c r="D7" s="14"/>
      <c r="E7" s="15">
        <f t="shared" si="0"/>
        <v>0</v>
      </c>
      <c r="F7" s="16"/>
      <c r="G7" s="17"/>
      <c r="H7" s="4"/>
    </row>
    <row r="8" spans="1:10" x14ac:dyDescent="0.15">
      <c r="A8" s="12" t="s">
        <v>462</v>
      </c>
      <c r="B8" s="13">
        <v>10.1</v>
      </c>
      <c r="C8" s="60">
        <v>8180</v>
      </c>
      <c r="D8" s="61">
        <v>118.8</v>
      </c>
      <c r="E8" s="20">
        <f t="shared" si="0"/>
        <v>971784</v>
      </c>
      <c r="F8" s="21"/>
      <c r="G8" s="17"/>
      <c r="H8" s="4"/>
    </row>
    <row r="9" spans="1:10" x14ac:dyDescent="0.15">
      <c r="A9" s="12" t="s">
        <v>341</v>
      </c>
      <c r="B9" s="13">
        <v>10.1</v>
      </c>
      <c r="C9" s="18">
        <v>8260</v>
      </c>
      <c r="D9" s="19">
        <v>118.91</v>
      </c>
      <c r="E9" s="20">
        <f t="shared" si="0"/>
        <v>982196.6</v>
      </c>
      <c r="F9" s="22"/>
      <c r="G9" s="23"/>
      <c r="H9" s="4"/>
    </row>
    <row r="10" spans="1:10" x14ac:dyDescent="0.15">
      <c r="A10" s="12" t="s">
        <v>116</v>
      </c>
      <c r="B10" s="13">
        <v>10.1</v>
      </c>
      <c r="C10" s="18">
        <v>8350</v>
      </c>
      <c r="D10" s="19">
        <v>118.58</v>
      </c>
      <c r="E10" s="20">
        <f>C10*D10</f>
        <v>990143</v>
      </c>
      <c r="F10" s="16"/>
      <c r="G10" s="17"/>
      <c r="H10" s="4"/>
    </row>
    <row r="11" spans="1:10" x14ac:dyDescent="0.15">
      <c r="A11" s="12" t="s">
        <v>117</v>
      </c>
      <c r="B11" s="13">
        <v>10.1</v>
      </c>
      <c r="C11" s="14">
        <v>8380</v>
      </c>
      <c r="D11" s="14">
        <v>119.16</v>
      </c>
      <c r="E11" s="15">
        <f t="shared" si="0"/>
        <v>998560.79999999993</v>
      </c>
      <c r="F11" s="16"/>
      <c r="G11" s="17"/>
      <c r="H11" s="4"/>
    </row>
    <row r="12" spans="1:10" x14ac:dyDescent="0.15">
      <c r="A12" s="12" t="s">
        <v>463</v>
      </c>
      <c r="B12" s="13">
        <v>10.1</v>
      </c>
      <c r="C12" s="14">
        <v>8500</v>
      </c>
      <c r="D12" s="14">
        <v>118.05</v>
      </c>
      <c r="E12" s="15">
        <f t="shared" si="0"/>
        <v>1003425</v>
      </c>
      <c r="F12" s="16"/>
      <c r="G12" s="17"/>
      <c r="H12" s="4"/>
    </row>
    <row r="13" spans="1:10" x14ac:dyDescent="0.15">
      <c r="A13" s="12" t="s">
        <v>464</v>
      </c>
      <c r="B13" s="13">
        <v>10.1</v>
      </c>
      <c r="C13" s="14">
        <v>8680</v>
      </c>
      <c r="D13" s="14">
        <v>118.61</v>
      </c>
      <c r="E13" s="15">
        <f t="shared" si="0"/>
        <v>1029534.8</v>
      </c>
      <c r="F13" s="16"/>
      <c r="G13" s="17"/>
      <c r="H13" s="4"/>
    </row>
    <row r="14" spans="1:10" x14ac:dyDescent="0.15">
      <c r="A14" s="12" t="s">
        <v>343</v>
      </c>
      <c r="B14" s="13">
        <v>10.1</v>
      </c>
      <c r="C14" s="14">
        <v>8565</v>
      </c>
      <c r="D14" s="14">
        <v>118.55</v>
      </c>
      <c r="E14" s="15">
        <f t="shared" si="0"/>
        <v>1015380.75</v>
      </c>
      <c r="F14" s="16"/>
      <c r="G14" s="17"/>
      <c r="H14" s="4"/>
    </row>
    <row r="15" spans="1:10" x14ac:dyDescent="0.15">
      <c r="A15" s="12" t="s">
        <v>122</v>
      </c>
      <c r="B15" s="13">
        <v>10.199999999999999</v>
      </c>
      <c r="C15" s="14">
        <v>8505</v>
      </c>
      <c r="D15" s="14">
        <v>118.34</v>
      </c>
      <c r="E15" s="15">
        <f t="shared" si="0"/>
        <v>1006481.7000000001</v>
      </c>
      <c r="F15" s="16"/>
      <c r="G15" s="17"/>
      <c r="H15" s="4"/>
    </row>
    <row r="16" spans="1:10" x14ac:dyDescent="0.15">
      <c r="A16" s="12" t="s">
        <v>123</v>
      </c>
      <c r="B16" s="13">
        <v>10.199999999999999</v>
      </c>
      <c r="C16" s="14">
        <v>8725</v>
      </c>
      <c r="D16" s="14">
        <v>118.77</v>
      </c>
      <c r="E16" s="15">
        <f t="shared" si="0"/>
        <v>1036268.25</v>
      </c>
      <c r="F16" s="16"/>
      <c r="G16" s="17"/>
      <c r="H16" s="4"/>
    </row>
    <row r="17" spans="1:9" x14ac:dyDescent="0.15">
      <c r="A17" s="12" t="s">
        <v>465</v>
      </c>
      <c r="B17" s="13">
        <v>10.199999999999999</v>
      </c>
      <c r="C17" s="14">
        <v>8555</v>
      </c>
      <c r="D17" s="14">
        <v>119.63</v>
      </c>
      <c r="E17" s="15">
        <f t="shared" si="0"/>
        <v>1023434.6499999999</v>
      </c>
      <c r="F17" s="16"/>
      <c r="G17" s="17"/>
      <c r="H17" s="24"/>
    </row>
    <row r="18" spans="1:9" x14ac:dyDescent="0.15">
      <c r="A18" s="12" t="s">
        <v>466</v>
      </c>
      <c r="B18" s="13">
        <v>10.199999999999999</v>
      </c>
      <c r="C18" s="14">
        <v>8545</v>
      </c>
      <c r="D18" s="14">
        <v>119.14</v>
      </c>
      <c r="E18" s="15">
        <f t="shared" si="0"/>
        <v>1018051.3</v>
      </c>
      <c r="F18" s="16"/>
      <c r="G18" s="17"/>
      <c r="H18" s="4"/>
    </row>
    <row r="19" spans="1:9" x14ac:dyDescent="0.15">
      <c r="A19" s="12" t="s">
        <v>345</v>
      </c>
      <c r="B19" s="13">
        <v>10.199999999999999</v>
      </c>
      <c r="C19" s="14">
        <v>8655</v>
      </c>
      <c r="D19" s="14">
        <v>119.25</v>
      </c>
      <c r="E19" s="15">
        <f t="shared" si="0"/>
        <v>1032108.75</v>
      </c>
      <c r="F19" s="16"/>
      <c r="G19" s="17"/>
      <c r="H19" s="4"/>
    </row>
    <row r="20" spans="1:9" x14ac:dyDescent="0.15">
      <c r="A20" s="12" t="s">
        <v>127</v>
      </c>
      <c r="B20" s="13">
        <v>10.199999999999999</v>
      </c>
      <c r="C20" s="14">
        <v>8570</v>
      </c>
      <c r="D20" s="14">
        <v>119.66</v>
      </c>
      <c r="E20" s="15">
        <f t="shared" si="0"/>
        <v>1025486.2</v>
      </c>
      <c r="F20" s="21"/>
      <c r="G20" s="17"/>
      <c r="H20" s="4"/>
    </row>
    <row r="21" spans="1:9" x14ac:dyDescent="0.15">
      <c r="A21" s="12" t="s">
        <v>128</v>
      </c>
      <c r="B21" s="13">
        <v>10.199999999999999</v>
      </c>
      <c r="C21" s="14">
        <v>8545</v>
      </c>
      <c r="D21" s="14">
        <v>121.87</v>
      </c>
      <c r="E21" s="15">
        <f>C21*D21</f>
        <v>1041379.15</v>
      </c>
      <c r="F21" s="27"/>
      <c r="G21" s="28"/>
      <c r="H21" s="4"/>
    </row>
    <row r="22" spans="1:9" x14ac:dyDescent="0.15">
      <c r="A22" s="12"/>
      <c r="B22" s="13"/>
      <c r="C22" s="14"/>
      <c r="D22" s="14"/>
      <c r="E22" s="15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25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9.9949999999999939</v>
      </c>
      <c r="C29" s="8">
        <f>ROUND(ROUNDDOWN(SUM(C2:C28)/COUNTA(C2:C28),3),2)</f>
        <v>8483</v>
      </c>
      <c r="D29" s="8">
        <f>ROUND(ROUNDDOWN(SUM(D2:D28)/COUNTA(D2:D28),3),2)</f>
        <v>119.34</v>
      </c>
      <c r="E29" s="9">
        <f t="shared" si="0"/>
        <v>1012361.22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84</v>
      </c>
      <c r="C31" s="36">
        <v>9232.1428571428569</v>
      </c>
      <c r="D31" s="36">
        <v>123.58</v>
      </c>
      <c r="E31" s="37">
        <v>1140908.2142857143</v>
      </c>
      <c r="F31" s="38" t="s">
        <v>30</v>
      </c>
      <c r="G31" s="39"/>
    </row>
    <row r="32" spans="1:9" x14ac:dyDescent="0.15">
      <c r="A32"/>
      <c r="B32" s="35" t="s">
        <v>107</v>
      </c>
      <c r="C32" s="36">
        <v>8692.14</v>
      </c>
      <c r="D32" s="36">
        <v>122.85</v>
      </c>
      <c r="E32" s="40">
        <v>1067829.399</v>
      </c>
      <c r="F32" s="41">
        <f>E32-E31</f>
        <v>-73078.815285714343</v>
      </c>
      <c r="G32" s="39"/>
    </row>
    <row r="33" spans="1:7" x14ac:dyDescent="0.15">
      <c r="A33"/>
      <c r="B33" s="35" t="s">
        <v>121</v>
      </c>
      <c r="C33" s="42">
        <f>SUM(C2:C28)/COUNTA(C2:C28)</f>
        <v>8483</v>
      </c>
      <c r="D33" s="43">
        <f>D29</f>
        <v>119.34</v>
      </c>
      <c r="E33" s="37">
        <f>C33*D33</f>
        <v>1012361.22</v>
      </c>
      <c r="F33" s="44">
        <f>E33-E32</f>
        <v>-55468.179000000004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52"/>
  <sheetViews>
    <sheetView workbookViewId="0">
      <selection activeCell="D29" sqref="D2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467</v>
      </c>
      <c r="B2" s="7">
        <v>10.199999999999999</v>
      </c>
      <c r="C2" s="8">
        <v>8450</v>
      </c>
      <c r="D2" s="8">
        <v>122.17</v>
      </c>
      <c r="E2" s="9">
        <f t="shared" ref="E2:E29" si="0">C2*D2</f>
        <v>1032336.5</v>
      </c>
      <c r="F2" s="10"/>
      <c r="G2" s="11"/>
      <c r="H2" s="4"/>
      <c r="J2" s="59"/>
    </row>
    <row r="3" spans="1:10" x14ac:dyDescent="0.15">
      <c r="A3" s="12" t="s">
        <v>468</v>
      </c>
      <c r="B3" s="13">
        <v>10.199999999999999</v>
      </c>
      <c r="C3" s="14">
        <v>8460</v>
      </c>
      <c r="D3" s="14">
        <v>121.9</v>
      </c>
      <c r="E3" s="15">
        <f t="shared" si="0"/>
        <v>1031274</v>
      </c>
      <c r="F3" s="16"/>
      <c r="G3" s="17"/>
      <c r="H3" s="4"/>
      <c r="J3" s="59"/>
    </row>
    <row r="4" spans="1:10" x14ac:dyDescent="0.15">
      <c r="A4" s="12" t="s">
        <v>469</v>
      </c>
      <c r="B4" s="13">
        <v>10.199999999999999</v>
      </c>
      <c r="C4" s="14">
        <v>8440</v>
      </c>
      <c r="D4" s="14">
        <v>120.71</v>
      </c>
      <c r="E4" s="15">
        <f t="shared" si="0"/>
        <v>1018792.3999999999</v>
      </c>
      <c r="F4" s="16"/>
      <c r="G4" s="17"/>
      <c r="H4" s="4"/>
      <c r="J4" s="59"/>
    </row>
    <row r="5" spans="1:10" x14ac:dyDescent="0.15">
      <c r="A5" s="12" t="s">
        <v>133</v>
      </c>
      <c r="B5" s="13">
        <v>10.199999999999999</v>
      </c>
      <c r="C5" s="14">
        <v>8545</v>
      </c>
      <c r="D5" s="14">
        <v>118.77</v>
      </c>
      <c r="E5" s="15">
        <f t="shared" si="0"/>
        <v>1014889.65</v>
      </c>
      <c r="F5" s="16"/>
      <c r="G5" s="17"/>
      <c r="H5" s="4"/>
      <c r="J5" s="59"/>
    </row>
    <row r="6" spans="1:10" x14ac:dyDescent="0.15">
      <c r="A6" s="12" t="s">
        <v>134</v>
      </c>
      <c r="B6" s="13">
        <v>10.199999999999999</v>
      </c>
      <c r="C6" s="14">
        <v>8485</v>
      </c>
      <c r="D6" s="14">
        <v>117.99</v>
      </c>
      <c r="E6" s="15">
        <f t="shared" si="0"/>
        <v>1001145.1499999999</v>
      </c>
      <c r="F6" s="16"/>
      <c r="G6" s="17"/>
      <c r="H6" s="4"/>
      <c r="J6" s="59"/>
    </row>
    <row r="7" spans="1:10" x14ac:dyDescent="0.15">
      <c r="A7" s="12" t="s">
        <v>470</v>
      </c>
      <c r="B7" s="13">
        <v>10.199999999999999</v>
      </c>
      <c r="C7" s="14">
        <v>8055</v>
      </c>
      <c r="D7" s="14">
        <v>118.02</v>
      </c>
      <c r="E7" s="15">
        <f t="shared" si="0"/>
        <v>950651.1</v>
      </c>
      <c r="F7" s="16"/>
      <c r="G7" s="17"/>
      <c r="H7" s="4"/>
    </row>
    <row r="8" spans="1:10" x14ac:dyDescent="0.15">
      <c r="A8" s="12" t="s">
        <v>471</v>
      </c>
      <c r="B8" s="13">
        <v>10.199999999999999</v>
      </c>
      <c r="C8" s="60">
        <v>8100</v>
      </c>
      <c r="D8" s="61">
        <v>116.35</v>
      </c>
      <c r="E8" s="20">
        <f t="shared" si="0"/>
        <v>942435</v>
      </c>
      <c r="F8" s="21"/>
      <c r="G8" s="17"/>
      <c r="H8" s="4"/>
    </row>
    <row r="9" spans="1:10" x14ac:dyDescent="0.15">
      <c r="A9" s="12" t="s">
        <v>349</v>
      </c>
      <c r="B9" s="13">
        <v>10.199999999999999</v>
      </c>
      <c r="C9" s="18">
        <v>8040</v>
      </c>
      <c r="D9" s="19">
        <v>115.73</v>
      </c>
      <c r="E9" s="20">
        <f t="shared" si="0"/>
        <v>930469.20000000007</v>
      </c>
      <c r="F9" s="22"/>
      <c r="G9" s="23"/>
      <c r="H9" s="4"/>
    </row>
    <row r="10" spans="1:10" x14ac:dyDescent="0.15">
      <c r="A10" s="12" t="s">
        <v>138</v>
      </c>
      <c r="B10" s="13">
        <v>10.199999999999999</v>
      </c>
      <c r="C10" s="18">
        <v>7710</v>
      </c>
      <c r="D10" s="19"/>
      <c r="E10" s="20">
        <f>C10*D10</f>
        <v>0</v>
      </c>
      <c r="F10" s="16"/>
      <c r="G10" s="17"/>
      <c r="H10" s="4"/>
    </row>
    <row r="11" spans="1:10" x14ac:dyDescent="0.15">
      <c r="A11" s="12" t="s">
        <v>139</v>
      </c>
      <c r="B11" s="13">
        <v>10.199999999999999</v>
      </c>
      <c r="C11" s="14">
        <v>7720</v>
      </c>
      <c r="D11" s="14">
        <v>113.44</v>
      </c>
      <c r="E11" s="15">
        <f t="shared" si="0"/>
        <v>875756.79999999993</v>
      </c>
      <c r="F11" s="16"/>
      <c r="G11" s="17"/>
      <c r="H11" s="4"/>
    </row>
    <row r="12" spans="1:10" x14ac:dyDescent="0.15">
      <c r="A12" s="12" t="s">
        <v>472</v>
      </c>
      <c r="B12" s="13">
        <v>10.199999999999999</v>
      </c>
      <c r="C12" s="14">
        <v>8120</v>
      </c>
      <c r="D12" s="14">
        <v>114.33</v>
      </c>
      <c r="E12" s="15">
        <f t="shared" si="0"/>
        <v>928359.6</v>
      </c>
      <c r="F12" s="16"/>
      <c r="G12" s="17"/>
      <c r="H12" s="4"/>
    </row>
    <row r="13" spans="1:10" x14ac:dyDescent="0.15">
      <c r="A13" s="12" t="s">
        <v>473</v>
      </c>
      <c r="B13" s="13">
        <v>10.199999999999999</v>
      </c>
      <c r="C13" s="14">
        <v>8270</v>
      </c>
      <c r="D13" s="14">
        <v>115.66</v>
      </c>
      <c r="E13" s="15">
        <f t="shared" si="0"/>
        <v>956508.2</v>
      </c>
      <c r="F13" s="16"/>
      <c r="G13" s="17"/>
      <c r="H13" s="4"/>
    </row>
    <row r="14" spans="1:10" x14ac:dyDescent="0.15">
      <c r="A14" s="12" t="s">
        <v>351</v>
      </c>
      <c r="B14" s="13">
        <v>10.199999999999999</v>
      </c>
      <c r="C14" s="14">
        <v>8240</v>
      </c>
      <c r="D14" s="14">
        <v>115.29</v>
      </c>
      <c r="E14" s="15">
        <f t="shared" si="0"/>
        <v>949989.60000000009</v>
      </c>
      <c r="F14" s="16"/>
      <c r="G14" s="17"/>
      <c r="H14" s="4"/>
    </row>
    <row r="15" spans="1:10" x14ac:dyDescent="0.15">
      <c r="A15" s="12" t="s">
        <v>143</v>
      </c>
      <c r="B15" s="13">
        <v>10.199999999999999</v>
      </c>
      <c r="C15" s="14">
        <v>8305</v>
      </c>
      <c r="D15" s="14">
        <v>114.97</v>
      </c>
      <c r="E15" s="15">
        <f t="shared" si="0"/>
        <v>954825.85</v>
      </c>
      <c r="F15" s="16"/>
      <c r="G15" s="17"/>
      <c r="H15" s="4"/>
    </row>
    <row r="16" spans="1:10" x14ac:dyDescent="0.15">
      <c r="A16" s="12" t="s">
        <v>144</v>
      </c>
      <c r="B16" s="13">
        <v>10.199999999999999</v>
      </c>
      <c r="C16" s="14">
        <v>8340</v>
      </c>
      <c r="D16" s="14">
        <v>113.97</v>
      </c>
      <c r="E16" s="15">
        <f t="shared" si="0"/>
        <v>950509.8</v>
      </c>
      <c r="F16" s="16"/>
      <c r="G16" s="17"/>
      <c r="H16" s="4"/>
    </row>
    <row r="17" spans="1:9" x14ac:dyDescent="0.15">
      <c r="A17" s="12" t="s">
        <v>474</v>
      </c>
      <c r="B17" s="13">
        <v>10.199999999999999</v>
      </c>
      <c r="C17" s="14">
        <v>8695</v>
      </c>
      <c r="D17" s="14">
        <v>113.85</v>
      </c>
      <c r="E17" s="15">
        <f t="shared" si="0"/>
        <v>989925.75</v>
      </c>
      <c r="F17" s="16"/>
      <c r="G17" s="17"/>
      <c r="H17" s="24"/>
    </row>
    <row r="18" spans="1:9" x14ac:dyDescent="0.15">
      <c r="A18" s="12" t="s">
        <v>475</v>
      </c>
      <c r="B18" s="13">
        <v>10.199999999999999</v>
      </c>
      <c r="C18" s="14">
        <v>8675</v>
      </c>
      <c r="D18" s="14">
        <v>113.67</v>
      </c>
      <c r="E18" s="15">
        <f t="shared" si="0"/>
        <v>986087.25</v>
      </c>
      <c r="F18" s="16"/>
      <c r="G18" s="17"/>
      <c r="H18" s="4"/>
    </row>
    <row r="19" spans="1:9" x14ac:dyDescent="0.15">
      <c r="A19" s="12" t="s">
        <v>353</v>
      </c>
      <c r="B19" s="13">
        <v>10.199999999999999</v>
      </c>
      <c r="C19" s="14">
        <v>8520</v>
      </c>
      <c r="D19" s="14">
        <v>112.96</v>
      </c>
      <c r="E19" s="15">
        <f t="shared" si="0"/>
        <v>962419.19999999995</v>
      </c>
      <c r="F19" s="16"/>
      <c r="G19" s="17"/>
      <c r="H19" s="4"/>
    </row>
    <row r="20" spans="1:9" x14ac:dyDescent="0.15">
      <c r="A20" s="12" t="s">
        <v>148</v>
      </c>
      <c r="B20" s="13">
        <v>10.199999999999999</v>
      </c>
      <c r="C20" s="14">
        <v>8500</v>
      </c>
      <c r="D20" s="14">
        <v>113.17</v>
      </c>
      <c r="E20" s="15">
        <f t="shared" si="0"/>
        <v>961945</v>
      </c>
      <c r="F20" s="21"/>
      <c r="G20" s="17"/>
      <c r="H20" s="4"/>
    </row>
    <row r="21" spans="1:9" x14ac:dyDescent="0.15">
      <c r="A21" s="12" t="s">
        <v>149</v>
      </c>
      <c r="B21" s="13">
        <v>10.199999999999999</v>
      </c>
      <c r="C21" s="14">
        <v>8410</v>
      </c>
      <c r="D21" s="14">
        <v>114.02</v>
      </c>
      <c r="E21" s="15">
        <f t="shared" si="0"/>
        <v>958908.2</v>
      </c>
      <c r="F21" s="27"/>
      <c r="G21" s="28"/>
      <c r="H21" s="4"/>
    </row>
    <row r="22" spans="1:9" x14ac:dyDescent="0.15">
      <c r="A22" s="12" t="s">
        <v>476</v>
      </c>
      <c r="B22" s="13">
        <v>10.199999999999999</v>
      </c>
      <c r="C22" s="14">
        <v>8420</v>
      </c>
      <c r="D22" s="14">
        <v>114.62</v>
      </c>
      <c r="E22" s="15">
        <f t="shared" si="0"/>
        <v>965100.4</v>
      </c>
      <c r="F22" s="16"/>
      <c r="G22" s="17"/>
      <c r="H22" s="4"/>
    </row>
    <row r="23" spans="1:9" x14ac:dyDescent="0.15">
      <c r="A23" s="12"/>
      <c r="B23" s="13"/>
      <c r="C23" s="14"/>
      <c r="D23" s="25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10.199999999999998</v>
      </c>
      <c r="C29" s="8">
        <f>ROUND(ROUNDDOWN(SUM(C2:C28)/COUNTA(C2:C28),3),2)</f>
        <v>8309.52</v>
      </c>
      <c r="D29" s="8">
        <f>ROUND(ROUNDDOWN(SUM(D2:D28)/COUNTA(D2:D28),3),2)</f>
        <v>116.08</v>
      </c>
      <c r="E29" s="9">
        <f t="shared" si="0"/>
        <v>964569.08160000003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107</v>
      </c>
      <c r="C31" s="36">
        <v>8692.14</v>
      </c>
      <c r="D31" s="36">
        <v>122.85</v>
      </c>
      <c r="E31" s="37">
        <v>1067829.399</v>
      </c>
      <c r="F31" s="38" t="s">
        <v>30</v>
      </c>
      <c r="G31" s="39"/>
    </row>
    <row r="32" spans="1:9" x14ac:dyDescent="0.15">
      <c r="A32"/>
      <c r="B32" s="35" t="s">
        <v>121</v>
      </c>
      <c r="C32" s="36">
        <v>8483</v>
      </c>
      <c r="D32" s="36">
        <v>119.23</v>
      </c>
      <c r="E32" s="40">
        <v>1011428.0900000001</v>
      </c>
      <c r="F32" s="41">
        <f>E32-E31</f>
        <v>-56401.308999999892</v>
      </c>
      <c r="G32" s="39"/>
    </row>
    <row r="33" spans="1:7" x14ac:dyDescent="0.15">
      <c r="A33"/>
      <c r="B33" s="35" t="s">
        <v>131</v>
      </c>
      <c r="C33" s="42">
        <f>SUM(C2:C28)/COUNTA(C2:C28)</f>
        <v>8309.5238095238092</v>
      </c>
      <c r="D33" s="43">
        <f>D29</f>
        <v>116.08</v>
      </c>
      <c r="E33" s="37">
        <f>C33*D33</f>
        <v>964569.52380952379</v>
      </c>
      <c r="F33" s="44">
        <f>E33-E32</f>
        <v>-46858.566190476296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52"/>
  <sheetViews>
    <sheetView workbookViewId="0">
      <selection activeCell="E7" sqref="E7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477</v>
      </c>
      <c r="B2" s="7">
        <v>10.199999999999999</v>
      </c>
      <c r="C2" s="8">
        <v>8535</v>
      </c>
      <c r="D2" s="8">
        <v>113.49</v>
      </c>
      <c r="E2" s="9">
        <f t="shared" ref="E2:E29" si="0">C2*D2</f>
        <v>968637.14999999991</v>
      </c>
      <c r="F2" s="10"/>
      <c r="G2" s="11"/>
      <c r="H2" s="4"/>
      <c r="J2" s="59"/>
    </row>
    <row r="3" spans="1:10" x14ac:dyDescent="0.15">
      <c r="A3" s="12" t="s">
        <v>478</v>
      </c>
      <c r="B3" s="13">
        <v>10.199999999999999</v>
      </c>
      <c r="C3" s="14">
        <v>8760</v>
      </c>
      <c r="D3" s="14">
        <v>114.96</v>
      </c>
      <c r="E3" s="15">
        <f t="shared" si="0"/>
        <v>1007049.6</v>
      </c>
      <c r="F3" s="16"/>
      <c r="G3" s="17"/>
      <c r="H3" s="4"/>
      <c r="J3" s="59"/>
    </row>
    <row r="4" spans="1:10" x14ac:dyDescent="0.15">
      <c r="A4" s="12" t="s">
        <v>479</v>
      </c>
      <c r="B4" s="13">
        <v>10.199999999999999</v>
      </c>
      <c r="C4" s="14">
        <v>8785</v>
      </c>
      <c r="D4" s="14">
        <v>114.67</v>
      </c>
      <c r="E4" s="15">
        <f t="shared" si="0"/>
        <v>1007375.9500000001</v>
      </c>
      <c r="F4" s="16"/>
      <c r="G4" s="17"/>
      <c r="H4" s="4"/>
      <c r="J4" s="59"/>
    </row>
    <row r="5" spans="1:10" x14ac:dyDescent="0.15">
      <c r="A5" s="12" t="s">
        <v>356</v>
      </c>
      <c r="B5" s="13">
        <v>10.25</v>
      </c>
      <c r="C5" s="14">
        <v>9050</v>
      </c>
      <c r="D5" s="14">
        <v>114.62</v>
      </c>
      <c r="E5" s="15">
        <f t="shared" si="0"/>
        <v>1037311</v>
      </c>
      <c r="F5" s="16"/>
      <c r="G5" s="17"/>
      <c r="H5" s="4"/>
      <c r="J5" s="59"/>
    </row>
    <row r="6" spans="1:10" x14ac:dyDescent="0.15">
      <c r="A6" s="12" t="s">
        <v>480</v>
      </c>
      <c r="B6" s="13">
        <v>10.25</v>
      </c>
      <c r="C6" s="14">
        <v>9375</v>
      </c>
      <c r="D6" s="14">
        <v>114.7</v>
      </c>
      <c r="E6" s="15">
        <f t="shared" si="0"/>
        <v>1075312.5</v>
      </c>
      <c r="F6" s="16"/>
      <c r="G6" s="17"/>
      <c r="H6" s="4"/>
      <c r="J6" s="59"/>
    </row>
    <row r="7" spans="1:10" x14ac:dyDescent="0.15">
      <c r="A7" s="12" t="s">
        <v>481</v>
      </c>
      <c r="B7" s="13">
        <v>10.25</v>
      </c>
      <c r="C7" s="14">
        <v>9040</v>
      </c>
      <c r="D7" s="14">
        <v>114.03</v>
      </c>
      <c r="E7" s="15">
        <f t="shared" si="0"/>
        <v>1030831.2</v>
      </c>
      <c r="F7" s="16"/>
      <c r="G7" s="17"/>
      <c r="H7" s="4"/>
    </row>
    <row r="8" spans="1:10" x14ac:dyDescent="0.15">
      <c r="A8" s="12" t="s">
        <v>482</v>
      </c>
      <c r="B8" s="13">
        <v>10.25</v>
      </c>
      <c r="C8" s="60">
        <v>8785</v>
      </c>
      <c r="D8" s="61">
        <v>113.49</v>
      </c>
      <c r="E8" s="20">
        <f t="shared" si="0"/>
        <v>997009.64999999991</v>
      </c>
      <c r="F8" s="21"/>
      <c r="G8" s="17"/>
      <c r="H8" s="4"/>
    </row>
    <row r="9" spans="1:10" x14ac:dyDescent="0.15">
      <c r="A9" s="12" t="s">
        <v>358</v>
      </c>
      <c r="B9" s="13">
        <v>10.25</v>
      </c>
      <c r="C9" s="18">
        <v>8735</v>
      </c>
      <c r="D9" s="19">
        <v>114.31</v>
      </c>
      <c r="E9" s="20">
        <f t="shared" si="0"/>
        <v>998497.85</v>
      </c>
      <c r="F9" s="22"/>
      <c r="G9" s="23"/>
      <c r="H9" s="4"/>
    </row>
    <row r="10" spans="1:10" x14ac:dyDescent="0.15">
      <c r="A10" s="12" t="s">
        <v>159</v>
      </c>
      <c r="B10" s="13">
        <v>10.25</v>
      </c>
      <c r="C10" s="18">
        <v>8770</v>
      </c>
      <c r="D10" s="19">
        <v>114.29</v>
      </c>
      <c r="E10" s="20">
        <f>C10*D10</f>
        <v>1002323.3</v>
      </c>
      <c r="F10" s="16"/>
      <c r="G10" s="17"/>
      <c r="H10" s="4"/>
    </row>
    <row r="11" spans="1:10" x14ac:dyDescent="0.15">
      <c r="A11" s="12" t="s">
        <v>483</v>
      </c>
      <c r="B11" s="13">
        <v>10.25</v>
      </c>
      <c r="C11" s="14">
        <v>8705</v>
      </c>
      <c r="D11" s="14">
        <v>114.89</v>
      </c>
      <c r="E11" s="15">
        <f t="shared" si="0"/>
        <v>1000117.45</v>
      </c>
      <c r="F11" s="16"/>
      <c r="G11" s="17"/>
      <c r="H11" s="4"/>
    </row>
    <row r="12" spans="1:10" x14ac:dyDescent="0.15">
      <c r="A12" s="12" t="s">
        <v>484</v>
      </c>
      <c r="B12" s="13">
        <v>10.25</v>
      </c>
      <c r="C12" s="14">
        <v>8535</v>
      </c>
      <c r="D12" s="14">
        <v>114.9</v>
      </c>
      <c r="E12" s="15">
        <f t="shared" si="0"/>
        <v>980671.5</v>
      </c>
      <c r="F12" s="16"/>
      <c r="G12" s="17"/>
      <c r="H12" s="4"/>
    </row>
    <row r="13" spans="1:10" x14ac:dyDescent="0.15">
      <c r="A13" s="12" t="s">
        <v>485</v>
      </c>
      <c r="B13" s="13">
        <v>10.35</v>
      </c>
      <c r="C13" s="14">
        <v>8460</v>
      </c>
      <c r="D13" s="14">
        <v>114.31</v>
      </c>
      <c r="E13" s="15">
        <f t="shared" si="0"/>
        <v>967062.6</v>
      </c>
      <c r="F13" s="16"/>
      <c r="G13" s="17"/>
      <c r="H13" s="4"/>
    </row>
    <row r="14" spans="1:10" x14ac:dyDescent="0.15">
      <c r="A14" s="12" t="s">
        <v>360</v>
      </c>
      <c r="B14" s="13">
        <v>10.35</v>
      </c>
      <c r="C14" s="14">
        <v>8645</v>
      </c>
      <c r="D14" s="14">
        <v>113.85</v>
      </c>
      <c r="E14" s="15">
        <f t="shared" si="0"/>
        <v>984233.25</v>
      </c>
      <c r="F14" s="16"/>
      <c r="G14" s="17"/>
      <c r="H14" s="4"/>
    </row>
    <row r="15" spans="1:10" x14ac:dyDescent="0.15">
      <c r="A15" s="12" t="s">
        <v>164</v>
      </c>
      <c r="B15" s="13">
        <v>10.35</v>
      </c>
      <c r="C15" s="14">
        <v>8855</v>
      </c>
      <c r="D15" s="14">
        <v>112.17</v>
      </c>
      <c r="E15" s="15">
        <f t="shared" si="0"/>
        <v>993265.35</v>
      </c>
      <c r="F15" s="16"/>
      <c r="G15" s="17"/>
      <c r="H15" s="4"/>
    </row>
    <row r="16" spans="1:10" x14ac:dyDescent="0.15">
      <c r="A16" s="12" t="s">
        <v>486</v>
      </c>
      <c r="B16" s="13">
        <v>10.35</v>
      </c>
      <c r="C16" s="14">
        <v>8615</v>
      </c>
      <c r="D16" s="14"/>
      <c r="E16" s="15">
        <f t="shared" si="0"/>
        <v>0</v>
      </c>
      <c r="F16" s="16"/>
      <c r="G16" s="17"/>
      <c r="H16" s="4"/>
    </row>
    <row r="17" spans="1:9" x14ac:dyDescent="0.15">
      <c r="A17" s="12" t="s">
        <v>168</v>
      </c>
      <c r="B17" s="13">
        <v>10.35</v>
      </c>
      <c r="C17" s="14">
        <v>8650</v>
      </c>
      <c r="D17" s="14">
        <v>112.93</v>
      </c>
      <c r="E17" s="15">
        <f t="shared" si="0"/>
        <v>976844.50000000012</v>
      </c>
      <c r="F17" s="16"/>
      <c r="G17" s="17"/>
      <c r="H17" s="24"/>
    </row>
    <row r="18" spans="1:9" x14ac:dyDescent="0.15">
      <c r="A18" s="12" t="s">
        <v>487</v>
      </c>
      <c r="B18" s="13">
        <v>10.35</v>
      </c>
      <c r="C18" s="14">
        <v>8625</v>
      </c>
      <c r="D18" s="14">
        <v>113.21</v>
      </c>
      <c r="E18" s="15">
        <f t="shared" si="0"/>
        <v>976436.25</v>
      </c>
      <c r="F18" s="16"/>
      <c r="G18" s="17"/>
      <c r="H18" s="4"/>
    </row>
    <row r="19" spans="1:9" x14ac:dyDescent="0.15">
      <c r="A19" s="12" t="s">
        <v>362</v>
      </c>
      <c r="B19" s="13">
        <v>10.35</v>
      </c>
      <c r="C19" s="14">
        <v>8580</v>
      </c>
      <c r="D19" s="14">
        <v>113.42</v>
      </c>
      <c r="E19" s="15">
        <f t="shared" si="0"/>
        <v>973143.6</v>
      </c>
      <c r="F19" s="16"/>
      <c r="G19" s="17"/>
      <c r="H19" s="4"/>
    </row>
    <row r="20" spans="1:9" x14ac:dyDescent="0.15">
      <c r="A20" s="12" t="s">
        <v>363</v>
      </c>
      <c r="B20" s="13">
        <v>10.35</v>
      </c>
      <c r="C20" s="14"/>
      <c r="D20" s="14">
        <v>114.31</v>
      </c>
      <c r="E20" s="15">
        <f t="shared" si="0"/>
        <v>0</v>
      </c>
      <c r="F20" s="21"/>
      <c r="G20" s="17"/>
      <c r="H20" s="4"/>
    </row>
    <row r="21" spans="1:9" x14ac:dyDescent="0.15">
      <c r="A21" s="12" t="s">
        <v>488</v>
      </c>
      <c r="B21" s="13">
        <v>10.35</v>
      </c>
      <c r="C21" s="14"/>
      <c r="D21" s="14">
        <v>114.44</v>
      </c>
      <c r="E21" s="15">
        <f t="shared" si="0"/>
        <v>0</v>
      </c>
      <c r="F21" s="27"/>
      <c r="G21" s="28"/>
      <c r="H21" s="4"/>
    </row>
    <row r="22" spans="1:9" x14ac:dyDescent="0.15">
      <c r="A22" s="12" t="s">
        <v>489</v>
      </c>
      <c r="B22" s="13">
        <v>10.35</v>
      </c>
      <c r="C22" s="14">
        <v>8575</v>
      </c>
      <c r="D22" s="14">
        <v>114.26</v>
      </c>
      <c r="E22" s="15">
        <f t="shared" si="0"/>
        <v>979779.5</v>
      </c>
      <c r="F22" s="16"/>
      <c r="G22" s="17"/>
      <c r="H22" s="4"/>
    </row>
    <row r="23" spans="1:9" x14ac:dyDescent="0.15">
      <c r="A23" s="12" t="s">
        <v>490</v>
      </c>
      <c r="B23" s="13">
        <v>10.4</v>
      </c>
      <c r="C23" s="14">
        <v>8425</v>
      </c>
      <c r="D23" s="25">
        <v>113.66</v>
      </c>
      <c r="E23" s="26">
        <f t="shared" si="0"/>
        <v>957585.5</v>
      </c>
      <c r="F23" s="16"/>
      <c r="G23" s="17"/>
      <c r="H23" s="4"/>
    </row>
    <row r="24" spans="1:9" x14ac:dyDescent="0.15">
      <c r="A24" s="12" t="s">
        <v>365</v>
      </c>
      <c r="B24" s="13">
        <v>10.4</v>
      </c>
      <c r="C24" s="14">
        <v>8280</v>
      </c>
      <c r="D24" s="14">
        <v>113.68</v>
      </c>
      <c r="E24" s="15">
        <f t="shared" si="0"/>
        <v>941270.4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10.299999999999997</v>
      </c>
      <c r="C29" s="8">
        <f>ROUND(ROUNDDOWN(SUM(C2:C28)/COUNTA(C2:C28),3),2)</f>
        <v>8704.0499999999993</v>
      </c>
      <c r="D29" s="8">
        <f>ROUND(ROUNDDOWN(SUM(D2:D28)/COUNTA(D2:D28),3),2)</f>
        <v>114.03</v>
      </c>
      <c r="E29" s="9">
        <f t="shared" si="0"/>
        <v>992522.82149999996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121</v>
      </c>
      <c r="C31" s="36">
        <v>8483</v>
      </c>
      <c r="D31" s="36">
        <v>119.23</v>
      </c>
      <c r="E31" s="37">
        <v>1011428.0900000001</v>
      </c>
      <c r="F31" s="38" t="s">
        <v>30</v>
      </c>
      <c r="G31" s="39"/>
    </row>
    <row r="32" spans="1:9" x14ac:dyDescent="0.15">
      <c r="A32"/>
      <c r="B32" s="35" t="s">
        <v>131</v>
      </c>
      <c r="C32" s="36">
        <v>8309.5238095238092</v>
      </c>
      <c r="D32" s="36">
        <v>116.08</v>
      </c>
      <c r="E32" s="40">
        <v>964569.52380952379</v>
      </c>
      <c r="F32" s="41">
        <f>E32-E31</f>
        <v>-46858.566190476296</v>
      </c>
      <c r="G32" s="39"/>
    </row>
    <row r="33" spans="1:7" x14ac:dyDescent="0.15">
      <c r="A33"/>
      <c r="B33" s="35" t="s">
        <v>152</v>
      </c>
      <c r="C33" s="42">
        <f>SUM(C2:C28)/COUNTA(C2:C28)</f>
        <v>8704.0476190476184</v>
      </c>
      <c r="D33" s="43">
        <f>D29</f>
        <v>114.03</v>
      </c>
      <c r="E33" s="37">
        <f>C33*D33</f>
        <v>992522.54999999993</v>
      </c>
      <c r="F33" s="44">
        <f>E33-E32</f>
        <v>27953.026190476143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52"/>
  <sheetViews>
    <sheetView workbookViewId="0">
      <selection activeCell="D7" sqref="D7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491</v>
      </c>
      <c r="B2" s="7">
        <v>10.5</v>
      </c>
      <c r="C2" s="8">
        <v>8380</v>
      </c>
      <c r="D2" s="8">
        <v>113.35</v>
      </c>
      <c r="E2" s="9">
        <f t="shared" ref="E2:E29" si="0">C2*D2</f>
        <v>949873</v>
      </c>
      <c r="F2" s="10"/>
      <c r="G2" s="11"/>
      <c r="H2" s="4"/>
      <c r="J2" s="59"/>
    </row>
    <row r="3" spans="1:10" x14ac:dyDescent="0.15">
      <c r="A3" s="12" t="s">
        <v>492</v>
      </c>
      <c r="B3" s="13">
        <v>10.5</v>
      </c>
      <c r="C3" s="14">
        <v>8275</v>
      </c>
      <c r="D3" s="14">
        <v>112.47</v>
      </c>
      <c r="E3" s="15">
        <f t="shared" si="0"/>
        <v>930689.25</v>
      </c>
      <c r="F3" s="16"/>
      <c r="G3" s="17"/>
      <c r="H3" s="4"/>
      <c r="J3" s="59"/>
    </row>
    <row r="4" spans="1:10" x14ac:dyDescent="0.15">
      <c r="A4" s="12" t="s">
        <v>493</v>
      </c>
      <c r="B4" s="13">
        <v>10.5</v>
      </c>
      <c r="C4" s="14">
        <v>8275</v>
      </c>
      <c r="D4" s="14">
        <v>111.99</v>
      </c>
      <c r="E4" s="15">
        <f t="shared" si="0"/>
        <v>926717.25</v>
      </c>
      <c r="F4" s="16"/>
      <c r="G4" s="17"/>
      <c r="H4" s="4"/>
      <c r="J4" s="59"/>
    </row>
    <row r="5" spans="1:10" x14ac:dyDescent="0.15">
      <c r="A5" s="12" t="s">
        <v>494</v>
      </c>
      <c r="B5" s="13">
        <v>10.5</v>
      </c>
      <c r="C5" s="14">
        <v>8470</v>
      </c>
      <c r="D5" s="14">
        <v>111.4</v>
      </c>
      <c r="E5" s="15">
        <f t="shared" si="0"/>
        <v>943558</v>
      </c>
      <c r="F5" s="16"/>
      <c r="G5" s="17"/>
      <c r="H5" s="4"/>
      <c r="J5" s="59"/>
    </row>
    <row r="6" spans="1:10" x14ac:dyDescent="0.15">
      <c r="A6" s="12" t="s">
        <v>369</v>
      </c>
      <c r="B6" s="13">
        <v>10.5</v>
      </c>
      <c r="C6" s="14">
        <v>8460</v>
      </c>
      <c r="D6" s="14">
        <v>110.6</v>
      </c>
      <c r="E6" s="15">
        <f t="shared" si="0"/>
        <v>935676</v>
      </c>
      <c r="F6" s="16"/>
      <c r="G6" s="17"/>
      <c r="H6" s="4"/>
      <c r="J6" s="59"/>
    </row>
    <row r="7" spans="1:10" x14ac:dyDescent="0.15">
      <c r="A7" s="12" t="s">
        <v>180</v>
      </c>
      <c r="B7" s="13">
        <v>10.6</v>
      </c>
      <c r="C7" s="14">
        <v>8405</v>
      </c>
      <c r="D7" s="14">
        <v>109.85</v>
      </c>
      <c r="E7" s="15">
        <f t="shared" si="0"/>
        <v>923289.25</v>
      </c>
      <c r="F7" s="16"/>
      <c r="G7" s="17"/>
      <c r="H7" s="4"/>
    </row>
    <row r="8" spans="1:10" x14ac:dyDescent="0.15">
      <c r="A8" s="12" t="s">
        <v>495</v>
      </c>
      <c r="B8" s="13">
        <v>10.6</v>
      </c>
      <c r="C8" s="60">
        <v>8555</v>
      </c>
      <c r="D8" s="61">
        <v>109.11</v>
      </c>
      <c r="E8" s="20">
        <f t="shared" si="0"/>
        <v>933436.05</v>
      </c>
      <c r="F8" s="21"/>
      <c r="G8" s="17"/>
      <c r="H8" s="4"/>
    </row>
    <row r="9" spans="1:10" x14ac:dyDescent="0.15">
      <c r="A9" s="12" t="s">
        <v>496</v>
      </c>
      <c r="B9" s="13">
        <v>10.6</v>
      </c>
      <c r="C9" s="18">
        <v>8655</v>
      </c>
      <c r="D9" s="19">
        <v>109.1</v>
      </c>
      <c r="E9" s="20">
        <f t="shared" si="0"/>
        <v>944260.5</v>
      </c>
      <c r="F9" s="22"/>
      <c r="G9" s="23"/>
      <c r="H9" s="4"/>
    </row>
    <row r="10" spans="1:10" x14ac:dyDescent="0.15">
      <c r="A10" s="12" t="s">
        <v>497</v>
      </c>
      <c r="B10" s="13">
        <v>10.5</v>
      </c>
      <c r="C10" s="18">
        <v>8920</v>
      </c>
      <c r="D10" s="19">
        <v>109.67</v>
      </c>
      <c r="E10" s="20">
        <f>C10*D10</f>
        <v>978256.4</v>
      </c>
      <c r="F10" s="16"/>
      <c r="G10" s="17"/>
      <c r="H10" s="4"/>
    </row>
    <row r="11" spans="1:10" x14ac:dyDescent="0.15">
      <c r="A11" s="12" t="s">
        <v>371</v>
      </c>
      <c r="B11" s="13">
        <v>10.5</v>
      </c>
      <c r="C11" s="14">
        <v>8880</v>
      </c>
      <c r="D11" s="14">
        <v>110.41</v>
      </c>
      <c r="E11" s="15">
        <f t="shared" si="0"/>
        <v>980440.79999999993</v>
      </c>
      <c r="F11" s="16"/>
      <c r="G11" s="17"/>
      <c r="H11" s="4"/>
    </row>
    <row r="12" spans="1:10" x14ac:dyDescent="0.15">
      <c r="A12" s="12" t="s">
        <v>185</v>
      </c>
      <c r="B12" s="13">
        <v>10.5</v>
      </c>
      <c r="C12" s="14">
        <v>8885</v>
      </c>
      <c r="D12" s="14">
        <v>110.74</v>
      </c>
      <c r="E12" s="15">
        <f t="shared" si="0"/>
        <v>983924.89999999991</v>
      </c>
      <c r="F12" s="16"/>
      <c r="G12" s="17"/>
      <c r="H12" s="4"/>
    </row>
    <row r="13" spans="1:10" x14ac:dyDescent="0.15">
      <c r="A13" s="12" t="s">
        <v>498</v>
      </c>
      <c r="B13" s="13">
        <v>10.5</v>
      </c>
      <c r="C13" s="14">
        <v>8950</v>
      </c>
      <c r="D13" s="14">
        <v>109.01</v>
      </c>
      <c r="E13" s="15">
        <f t="shared" si="0"/>
        <v>975639.5</v>
      </c>
      <c r="F13" s="16"/>
      <c r="G13" s="17"/>
      <c r="H13" s="4"/>
    </row>
    <row r="14" spans="1:10" x14ac:dyDescent="0.15">
      <c r="A14" s="12" t="s">
        <v>499</v>
      </c>
      <c r="B14" s="13">
        <v>10.5</v>
      </c>
      <c r="C14" s="14">
        <v>9070</v>
      </c>
      <c r="D14" s="14">
        <v>110.12</v>
      </c>
      <c r="E14" s="15">
        <f t="shared" si="0"/>
        <v>998788.4</v>
      </c>
      <c r="F14" s="16"/>
      <c r="G14" s="17"/>
      <c r="H14" s="4"/>
    </row>
    <row r="15" spans="1:10" x14ac:dyDescent="0.15">
      <c r="A15" s="12" t="s">
        <v>500</v>
      </c>
      <c r="B15" s="13">
        <v>10.5</v>
      </c>
      <c r="C15" s="14">
        <v>9215</v>
      </c>
      <c r="D15" s="14">
        <v>110.2</v>
      </c>
      <c r="E15" s="15">
        <f t="shared" si="0"/>
        <v>1015493</v>
      </c>
      <c r="F15" s="16"/>
      <c r="G15" s="17"/>
      <c r="H15" s="4"/>
    </row>
    <row r="16" spans="1:10" x14ac:dyDescent="0.15">
      <c r="A16" s="12" t="s">
        <v>501</v>
      </c>
      <c r="B16" s="13">
        <v>10.5</v>
      </c>
      <c r="C16" s="14">
        <v>9430</v>
      </c>
      <c r="D16" s="14">
        <v>110.73</v>
      </c>
      <c r="E16" s="15">
        <f t="shared" si="0"/>
        <v>1044183.9</v>
      </c>
      <c r="F16" s="16"/>
      <c r="G16" s="17"/>
      <c r="H16" s="4"/>
    </row>
    <row r="17" spans="1:9" x14ac:dyDescent="0.15">
      <c r="A17" s="12" t="s">
        <v>190</v>
      </c>
      <c r="B17" s="13">
        <v>10.5</v>
      </c>
      <c r="C17" s="14">
        <v>9130</v>
      </c>
      <c r="D17" s="14">
        <v>110.43</v>
      </c>
      <c r="E17" s="15">
        <f t="shared" si="0"/>
        <v>1008225.9</v>
      </c>
      <c r="F17" s="16"/>
      <c r="G17" s="17"/>
      <c r="H17" s="24"/>
    </row>
    <row r="18" spans="1:9" x14ac:dyDescent="0.15">
      <c r="A18" s="12" t="s">
        <v>502</v>
      </c>
      <c r="B18" s="13">
        <v>10.5</v>
      </c>
      <c r="C18" s="14">
        <v>9080</v>
      </c>
      <c r="D18" s="14">
        <v>112.41</v>
      </c>
      <c r="E18" s="15">
        <f t="shared" si="0"/>
        <v>1020682.7999999999</v>
      </c>
      <c r="F18" s="16"/>
      <c r="G18" s="17"/>
      <c r="H18" s="4"/>
    </row>
    <row r="19" spans="1:9" x14ac:dyDescent="0.15">
      <c r="A19" s="12" t="s">
        <v>503</v>
      </c>
      <c r="B19" s="13">
        <v>10.5</v>
      </c>
      <c r="C19" s="14">
        <v>9060</v>
      </c>
      <c r="D19" s="14">
        <v>111.97</v>
      </c>
      <c r="E19" s="15">
        <f t="shared" si="0"/>
        <v>1014448.2</v>
      </c>
      <c r="F19" s="16"/>
      <c r="G19" s="17"/>
      <c r="H19" s="4"/>
    </row>
    <row r="20" spans="1:9" x14ac:dyDescent="0.15">
      <c r="A20" s="12" t="s">
        <v>504</v>
      </c>
      <c r="B20" s="13">
        <v>10.5</v>
      </c>
      <c r="C20" s="14">
        <v>9200</v>
      </c>
      <c r="D20" s="14">
        <v>112.28</v>
      </c>
      <c r="E20" s="15">
        <f t="shared" si="0"/>
        <v>1032976</v>
      </c>
      <c r="F20" s="21"/>
      <c r="G20" s="17"/>
      <c r="H20" s="4"/>
    </row>
    <row r="21" spans="1:9" x14ac:dyDescent="0.15">
      <c r="A21" s="12" t="s">
        <v>375</v>
      </c>
      <c r="B21" s="13">
        <v>10.5</v>
      </c>
      <c r="C21" s="14">
        <v>9150</v>
      </c>
      <c r="D21" s="14">
        <v>110.75</v>
      </c>
      <c r="E21" s="15">
        <f t="shared" si="0"/>
        <v>1013362.5</v>
      </c>
      <c r="F21" s="27"/>
      <c r="G21" s="28"/>
      <c r="H21" s="4"/>
    </row>
    <row r="22" spans="1:9" x14ac:dyDescent="0.15">
      <c r="A22" s="12" t="s">
        <v>195</v>
      </c>
      <c r="B22" s="13">
        <v>10.5</v>
      </c>
      <c r="C22" s="14">
        <v>9460</v>
      </c>
      <c r="D22" s="14"/>
      <c r="E22" s="15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25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10.514285714285714</v>
      </c>
      <c r="C29" s="8">
        <f>ROUND(ROUNDDOWN(SUM(C2:C28)/COUNTA(C2:C28),3),2)</f>
        <v>8852.6200000000008</v>
      </c>
      <c r="D29" s="8">
        <f>ROUND(ROUNDDOWN(SUM(D2:D28)/COUNTA(D2:D28),3),2)</f>
        <v>110.83</v>
      </c>
      <c r="E29" s="9">
        <f t="shared" si="0"/>
        <v>981135.8746000001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131</v>
      </c>
      <c r="C31" s="36">
        <v>8309.5238095238092</v>
      </c>
      <c r="D31" s="36">
        <v>116.08</v>
      </c>
      <c r="E31" s="40">
        <v>964569.52380952379</v>
      </c>
      <c r="F31" s="38" t="s">
        <v>30</v>
      </c>
      <c r="G31" s="39"/>
    </row>
    <row r="32" spans="1:9" x14ac:dyDescent="0.15">
      <c r="A32"/>
      <c r="B32" s="35" t="s">
        <v>152</v>
      </c>
      <c r="C32" s="36">
        <v>8704.0476190476184</v>
      </c>
      <c r="D32" s="36">
        <v>114.03</v>
      </c>
      <c r="E32" s="40">
        <v>992522.54999999993</v>
      </c>
      <c r="F32" s="41">
        <f>E32-E31</f>
        <v>27953.026190476143</v>
      </c>
      <c r="G32" s="39"/>
    </row>
    <row r="33" spans="1:7" x14ac:dyDescent="0.15">
      <c r="A33"/>
      <c r="B33" s="35" t="s">
        <v>172</v>
      </c>
      <c r="C33" s="42">
        <f>SUM(C2:C28)/COUNTA(C2:C28)</f>
        <v>8852.6190476190477</v>
      </c>
      <c r="D33" s="43">
        <f>D29</f>
        <v>110.83</v>
      </c>
      <c r="E33" s="37">
        <f>C33*D33</f>
        <v>981135.76904761908</v>
      </c>
      <c r="F33" s="44">
        <f>E33-E32</f>
        <v>-11386.780952380854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2"/>
  <sheetViews>
    <sheetView workbookViewId="0">
      <selection activeCell="C33" sqref="C33: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505</v>
      </c>
      <c r="B2" s="7">
        <v>10.5</v>
      </c>
      <c r="C2" s="8"/>
      <c r="D2" s="8">
        <v>107.42</v>
      </c>
      <c r="E2" s="9">
        <f t="shared" ref="E2:E29" si="0">C2*D2</f>
        <v>0</v>
      </c>
      <c r="F2" s="10"/>
      <c r="G2" s="11"/>
      <c r="H2" s="4"/>
      <c r="J2" s="59"/>
    </row>
    <row r="3" spans="1:10" x14ac:dyDescent="0.15">
      <c r="A3" s="12" t="s">
        <v>506</v>
      </c>
      <c r="B3" s="13">
        <v>10.5</v>
      </c>
      <c r="C3" s="14">
        <v>9555</v>
      </c>
      <c r="D3" s="14"/>
      <c r="E3" s="15">
        <f t="shared" si="0"/>
        <v>0</v>
      </c>
      <c r="F3" s="16"/>
      <c r="G3" s="17"/>
      <c r="H3" s="4"/>
      <c r="J3" s="59"/>
    </row>
    <row r="4" spans="1:10" x14ac:dyDescent="0.15">
      <c r="A4" s="12" t="s">
        <v>507</v>
      </c>
      <c r="B4" s="13">
        <v>10.55</v>
      </c>
      <c r="C4" s="14">
        <v>9390</v>
      </c>
      <c r="D4" s="14"/>
      <c r="E4" s="15">
        <f t="shared" si="0"/>
        <v>0</v>
      </c>
      <c r="F4" s="16"/>
      <c r="G4" s="17"/>
      <c r="H4" s="4"/>
      <c r="J4" s="59"/>
    </row>
    <row r="5" spans="1:10" x14ac:dyDescent="0.15">
      <c r="A5" s="12" t="s">
        <v>508</v>
      </c>
      <c r="B5" s="13">
        <v>10.55</v>
      </c>
      <c r="C5" s="14">
        <v>9300</v>
      </c>
      <c r="D5" s="14"/>
      <c r="E5" s="15">
        <f t="shared" si="0"/>
        <v>0</v>
      </c>
      <c r="F5" s="16"/>
      <c r="G5" s="17"/>
      <c r="H5" s="4"/>
      <c r="J5" s="59"/>
    </row>
    <row r="6" spans="1:10" x14ac:dyDescent="0.15">
      <c r="A6" s="12" t="s">
        <v>509</v>
      </c>
      <c r="B6" s="13">
        <v>10.55</v>
      </c>
      <c r="C6" s="14">
        <v>8960</v>
      </c>
      <c r="D6" s="14">
        <v>108.39</v>
      </c>
      <c r="E6" s="15">
        <f t="shared" si="0"/>
        <v>971174.40000000002</v>
      </c>
      <c r="F6" s="16"/>
      <c r="G6" s="17"/>
      <c r="H6" s="4"/>
      <c r="J6" s="59"/>
    </row>
    <row r="7" spans="1:10" x14ac:dyDescent="0.15">
      <c r="A7" s="12" t="s">
        <v>510</v>
      </c>
      <c r="B7" s="13">
        <v>10.55</v>
      </c>
      <c r="C7" s="14">
        <v>8730</v>
      </c>
      <c r="D7" s="14">
        <v>108.45</v>
      </c>
      <c r="E7" s="15">
        <f t="shared" si="0"/>
        <v>946768.5</v>
      </c>
      <c r="F7" s="16"/>
      <c r="G7" s="17"/>
      <c r="H7" s="4"/>
    </row>
    <row r="8" spans="1:10" x14ac:dyDescent="0.15">
      <c r="A8" s="12" t="s">
        <v>511</v>
      </c>
      <c r="B8" s="13">
        <v>10.55</v>
      </c>
      <c r="C8" s="60">
        <v>8635</v>
      </c>
      <c r="D8" s="61">
        <v>109.46</v>
      </c>
      <c r="E8" s="20">
        <f t="shared" si="0"/>
        <v>945187.1</v>
      </c>
      <c r="F8" s="21"/>
      <c r="G8" s="17"/>
      <c r="H8" s="4"/>
    </row>
    <row r="9" spans="1:10" x14ac:dyDescent="0.15">
      <c r="A9" s="12" t="s">
        <v>512</v>
      </c>
      <c r="B9" s="13">
        <v>10.6</v>
      </c>
      <c r="C9" s="18">
        <v>8780</v>
      </c>
      <c r="D9" s="19">
        <v>110.14</v>
      </c>
      <c r="E9" s="20">
        <f t="shared" si="0"/>
        <v>967029.2</v>
      </c>
      <c r="F9" s="22"/>
      <c r="G9" s="23"/>
      <c r="H9" s="4"/>
    </row>
    <row r="10" spans="1:10" x14ac:dyDescent="0.15">
      <c r="A10" s="12" t="s">
        <v>378</v>
      </c>
      <c r="B10" s="13">
        <v>10.6</v>
      </c>
      <c r="C10" s="18">
        <v>8775</v>
      </c>
      <c r="D10" s="19">
        <v>109.37</v>
      </c>
      <c r="E10" s="20">
        <f>C10*D10</f>
        <v>959721.75</v>
      </c>
      <c r="F10" s="16"/>
      <c r="G10" s="17"/>
      <c r="H10" s="4"/>
    </row>
    <row r="11" spans="1:10" x14ac:dyDescent="0.15">
      <c r="A11" s="12" t="s">
        <v>379</v>
      </c>
      <c r="B11" s="13">
        <v>10.6</v>
      </c>
      <c r="C11" s="14">
        <v>8585</v>
      </c>
      <c r="D11" s="14">
        <v>109.94</v>
      </c>
      <c r="E11" s="15">
        <f t="shared" si="0"/>
        <v>943834.9</v>
      </c>
      <c r="F11" s="16"/>
      <c r="G11" s="17"/>
      <c r="H11" s="4"/>
    </row>
    <row r="12" spans="1:10" x14ac:dyDescent="0.15">
      <c r="A12" s="12" t="s">
        <v>513</v>
      </c>
      <c r="B12" s="13">
        <v>10.6</v>
      </c>
      <c r="C12" s="14">
        <v>8640</v>
      </c>
      <c r="D12" s="14">
        <v>109.83</v>
      </c>
      <c r="E12" s="15">
        <f t="shared" si="0"/>
        <v>948931.2</v>
      </c>
      <c r="F12" s="16"/>
      <c r="G12" s="17"/>
      <c r="H12" s="4"/>
    </row>
    <row r="13" spans="1:10" x14ac:dyDescent="0.15">
      <c r="A13" s="12" t="s">
        <v>514</v>
      </c>
      <c r="B13" s="13">
        <v>10.6</v>
      </c>
      <c r="C13" s="14">
        <v>8630</v>
      </c>
      <c r="D13" s="14">
        <v>109.96</v>
      </c>
      <c r="E13" s="15">
        <f t="shared" si="0"/>
        <v>948954.79999999993</v>
      </c>
      <c r="F13" s="16"/>
      <c r="G13" s="17"/>
      <c r="H13" s="4"/>
    </row>
    <row r="14" spans="1:10" x14ac:dyDescent="0.15">
      <c r="A14" s="12" t="s">
        <v>515</v>
      </c>
      <c r="B14" s="13">
        <v>10.5</v>
      </c>
      <c r="C14" s="14">
        <v>8585</v>
      </c>
      <c r="D14" s="14">
        <v>109.88</v>
      </c>
      <c r="E14" s="15">
        <f t="shared" si="0"/>
        <v>943319.79999999993</v>
      </c>
      <c r="F14" s="16"/>
      <c r="G14" s="17"/>
      <c r="H14" s="4"/>
    </row>
    <row r="15" spans="1:10" x14ac:dyDescent="0.15">
      <c r="A15" s="12" t="s">
        <v>516</v>
      </c>
      <c r="B15" s="13">
        <v>10.5</v>
      </c>
      <c r="C15" s="14">
        <v>8490</v>
      </c>
      <c r="D15" s="14">
        <v>111.16</v>
      </c>
      <c r="E15" s="15">
        <f t="shared" si="0"/>
        <v>943748.4</v>
      </c>
      <c r="F15" s="16"/>
      <c r="G15" s="17"/>
      <c r="H15" s="4"/>
    </row>
    <row r="16" spans="1:10" x14ac:dyDescent="0.15">
      <c r="A16" s="12" t="s">
        <v>210</v>
      </c>
      <c r="B16" s="13">
        <v>10.6</v>
      </c>
      <c r="C16" s="14">
        <v>8525</v>
      </c>
      <c r="D16" s="14">
        <v>111.09</v>
      </c>
      <c r="E16" s="15">
        <f t="shared" si="0"/>
        <v>947042.25</v>
      </c>
      <c r="F16" s="16"/>
      <c r="G16" s="17"/>
      <c r="H16" s="4"/>
    </row>
    <row r="17" spans="1:9" x14ac:dyDescent="0.15">
      <c r="A17" s="12" t="s">
        <v>517</v>
      </c>
      <c r="B17" s="13">
        <v>10.6</v>
      </c>
      <c r="C17" s="14">
        <v>8310</v>
      </c>
      <c r="D17" s="14">
        <v>110.82</v>
      </c>
      <c r="E17" s="15">
        <f t="shared" si="0"/>
        <v>920914.2</v>
      </c>
      <c r="F17" s="16"/>
      <c r="G17" s="17"/>
      <c r="H17" s="24"/>
    </row>
    <row r="18" spans="1:9" x14ac:dyDescent="0.15">
      <c r="A18" s="12" t="s">
        <v>518</v>
      </c>
      <c r="B18" s="13">
        <v>10.6</v>
      </c>
      <c r="C18" s="14">
        <v>8340</v>
      </c>
      <c r="D18" s="14">
        <v>110.28</v>
      </c>
      <c r="E18" s="15">
        <f t="shared" si="0"/>
        <v>919735.2</v>
      </c>
      <c r="F18" s="16"/>
      <c r="G18" s="17"/>
      <c r="H18" s="4"/>
    </row>
    <row r="19" spans="1:9" x14ac:dyDescent="0.15">
      <c r="A19" s="12" t="s">
        <v>519</v>
      </c>
      <c r="B19" s="13">
        <v>10.6</v>
      </c>
      <c r="C19" s="14">
        <v>8340</v>
      </c>
      <c r="D19" s="14">
        <v>111.16</v>
      </c>
      <c r="E19" s="15">
        <f t="shared" si="0"/>
        <v>927074.4</v>
      </c>
      <c r="F19" s="16"/>
      <c r="G19" s="17"/>
      <c r="H19" s="4"/>
    </row>
    <row r="20" spans="1:9" x14ac:dyDescent="0.15">
      <c r="A20" s="12" t="s">
        <v>384</v>
      </c>
      <c r="B20" s="13">
        <v>10.6</v>
      </c>
      <c r="C20" s="14">
        <v>8375</v>
      </c>
      <c r="D20" s="14">
        <v>110.54</v>
      </c>
      <c r="E20" s="15">
        <f t="shared" si="0"/>
        <v>925772.5</v>
      </c>
      <c r="F20" s="21"/>
      <c r="G20" s="17"/>
      <c r="H20" s="4"/>
    </row>
    <row r="21" spans="1:9" x14ac:dyDescent="0.15">
      <c r="A21" s="12" t="s">
        <v>215</v>
      </c>
      <c r="B21" s="13">
        <v>10.6</v>
      </c>
      <c r="C21" s="14">
        <v>8375</v>
      </c>
      <c r="D21" s="14">
        <v>110.79</v>
      </c>
      <c r="E21" s="15">
        <f t="shared" si="0"/>
        <v>927866.25</v>
      </c>
      <c r="F21" s="27"/>
      <c r="G21" s="28"/>
      <c r="H21" s="4"/>
    </row>
    <row r="22" spans="1:9" x14ac:dyDescent="0.15">
      <c r="A22" s="12" t="s">
        <v>520</v>
      </c>
      <c r="B22" s="13">
        <v>10.6</v>
      </c>
      <c r="C22" s="14"/>
      <c r="D22" s="14">
        <v>111.73</v>
      </c>
      <c r="E22" s="15">
        <f t="shared" si="0"/>
        <v>0</v>
      </c>
      <c r="F22" s="16"/>
      <c r="G22" s="17"/>
      <c r="H22" s="4"/>
    </row>
    <row r="23" spans="1:9" x14ac:dyDescent="0.15">
      <c r="A23" s="12" t="s">
        <v>521</v>
      </c>
      <c r="B23" s="13">
        <v>10.6</v>
      </c>
      <c r="C23" s="14">
        <v>8465</v>
      </c>
      <c r="D23" s="25">
        <v>111.94</v>
      </c>
      <c r="E23" s="26">
        <f t="shared" si="0"/>
        <v>947572.1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10.570454545454542</v>
      </c>
      <c r="C29" s="8">
        <f>ROUND(ROUNDDOWN(SUM(C2:C28)/COUNTA(C2:C28),3),2)</f>
        <v>8689.25</v>
      </c>
      <c r="D29" s="8">
        <f>ROUND(ROUNDDOWN(SUM(D2:D28)/COUNTA(D2:D28),3),2)</f>
        <v>110.12</v>
      </c>
      <c r="E29" s="9">
        <f t="shared" si="0"/>
        <v>956860.21000000008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152</v>
      </c>
      <c r="C31" s="36">
        <v>8704.0476190476184</v>
      </c>
      <c r="D31" s="36">
        <v>114.03</v>
      </c>
      <c r="E31" s="40">
        <v>992522.54999999993</v>
      </c>
      <c r="F31" s="38" t="s">
        <v>30</v>
      </c>
      <c r="G31" s="39"/>
    </row>
    <row r="32" spans="1:9" x14ac:dyDescent="0.15">
      <c r="A32"/>
      <c r="B32" s="35" t="s">
        <v>172</v>
      </c>
      <c r="C32" s="36">
        <v>8852.6190476190477</v>
      </c>
      <c r="D32" s="36">
        <v>110.83</v>
      </c>
      <c r="E32" s="40">
        <v>981135.76904761908</v>
      </c>
      <c r="F32" s="41">
        <f>E32-E31</f>
        <v>-11386.780952380854</v>
      </c>
      <c r="G32" s="39"/>
    </row>
    <row r="33" spans="1:7" x14ac:dyDescent="0.15">
      <c r="A33"/>
      <c r="B33" s="35" t="s">
        <v>197</v>
      </c>
      <c r="C33" s="42">
        <f>SUM(C2:C28)/COUNTA(C2:C28)</f>
        <v>8689.25</v>
      </c>
      <c r="D33" s="43">
        <f>D29</f>
        <v>110.12</v>
      </c>
      <c r="E33" s="37">
        <f>C33*D33</f>
        <v>956860.21000000008</v>
      </c>
      <c r="F33" s="44">
        <f>E33-E32</f>
        <v>-24275.559047618997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52"/>
  <sheetViews>
    <sheetView workbookViewId="0">
      <selection activeCell="C32" sqref="C32: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522</v>
      </c>
      <c r="B2" s="7">
        <v>10.6</v>
      </c>
      <c r="C2" s="8">
        <v>8325</v>
      </c>
      <c r="D2" s="8">
        <v>111.63</v>
      </c>
      <c r="E2" s="9">
        <f t="shared" ref="E2:E29" si="0">C2*D2</f>
        <v>929319.75</v>
      </c>
      <c r="F2" s="10"/>
      <c r="G2" s="11"/>
      <c r="H2" s="4"/>
      <c r="J2" s="59"/>
    </row>
    <row r="3" spans="1:10" x14ac:dyDescent="0.15">
      <c r="A3" s="12" t="s">
        <v>523</v>
      </c>
      <c r="B3" s="13">
        <v>10.6</v>
      </c>
      <c r="C3" s="14">
        <v>8365</v>
      </c>
      <c r="D3" s="14">
        <v>110.34</v>
      </c>
      <c r="E3" s="15">
        <f t="shared" si="0"/>
        <v>922994.1</v>
      </c>
      <c r="F3" s="16"/>
      <c r="G3" s="17"/>
      <c r="H3" s="4"/>
      <c r="J3" s="59"/>
    </row>
    <row r="4" spans="1:10" x14ac:dyDescent="0.15">
      <c r="A4" s="12" t="s">
        <v>387</v>
      </c>
      <c r="B4" s="13">
        <v>10.5</v>
      </c>
      <c r="C4" s="14">
        <v>8510</v>
      </c>
      <c r="D4" s="14">
        <v>109.91</v>
      </c>
      <c r="E4" s="15">
        <f t="shared" si="0"/>
        <v>935334.1</v>
      </c>
      <c r="F4" s="16"/>
      <c r="G4" s="17"/>
      <c r="H4" s="4"/>
      <c r="J4" s="59"/>
    </row>
    <row r="5" spans="1:10" x14ac:dyDescent="0.15">
      <c r="A5" s="12" t="s">
        <v>524</v>
      </c>
      <c r="B5" s="13">
        <v>10.5</v>
      </c>
      <c r="C5" s="14">
        <v>8625</v>
      </c>
      <c r="D5" s="14">
        <v>107.55</v>
      </c>
      <c r="E5" s="15">
        <f t="shared" si="0"/>
        <v>927618.75</v>
      </c>
      <c r="F5" s="16"/>
      <c r="G5" s="17"/>
      <c r="H5" s="4"/>
      <c r="J5" s="59"/>
    </row>
    <row r="6" spans="1:10" x14ac:dyDescent="0.15">
      <c r="A6" s="12" t="s">
        <v>525</v>
      </c>
      <c r="B6" s="13">
        <v>10.5</v>
      </c>
      <c r="C6" s="14">
        <v>8565</v>
      </c>
      <c r="D6" s="14">
        <v>108.38</v>
      </c>
      <c r="E6" s="15">
        <f t="shared" si="0"/>
        <v>928274.7</v>
      </c>
      <c r="F6" s="16"/>
      <c r="G6" s="17"/>
      <c r="H6" s="4"/>
      <c r="J6" s="59"/>
    </row>
    <row r="7" spans="1:10" x14ac:dyDescent="0.15">
      <c r="A7" s="12" t="s">
        <v>526</v>
      </c>
      <c r="B7" s="13">
        <v>10.6</v>
      </c>
      <c r="C7" s="14">
        <v>8825</v>
      </c>
      <c r="D7" s="14">
        <v>108.12</v>
      </c>
      <c r="E7" s="15">
        <f t="shared" si="0"/>
        <v>954159</v>
      </c>
      <c r="F7" s="16"/>
      <c r="G7" s="17"/>
      <c r="H7" s="4"/>
    </row>
    <row r="8" spans="1:10" x14ac:dyDescent="0.15">
      <c r="A8" s="12" t="s">
        <v>389</v>
      </c>
      <c r="B8" s="13">
        <v>10.6</v>
      </c>
      <c r="C8" s="60">
        <v>8950</v>
      </c>
      <c r="D8" s="61">
        <v>107.72</v>
      </c>
      <c r="E8" s="20">
        <f t="shared" si="0"/>
        <v>964094</v>
      </c>
      <c r="F8" s="21"/>
      <c r="G8" s="17"/>
      <c r="H8" s="4"/>
    </row>
    <row r="9" spans="1:10" x14ac:dyDescent="0.15">
      <c r="A9" s="12" t="s">
        <v>226</v>
      </c>
      <c r="B9" s="13">
        <v>10.5</v>
      </c>
      <c r="C9" s="18">
        <v>8950</v>
      </c>
      <c r="D9" s="19">
        <v>108.1</v>
      </c>
      <c r="E9" s="20">
        <f t="shared" si="0"/>
        <v>967495</v>
      </c>
      <c r="F9" s="22"/>
      <c r="G9" s="23"/>
      <c r="H9" s="4"/>
    </row>
    <row r="10" spans="1:10" x14ac:dyDescent="0.15">
      <c r="A10" s="12" t="s">
        <v>527</v>
      </c>
      <c r="B10" s="13">
        <v>10.5</v>
      </c>
      <c r="C10" s="18">
        <v>8825</v>
      </c>
      <c r="D10" s="19">
        <v>107.46</v>
      </c>
      <c r="E10" s="20">
        <f>C10*D10</f>
        <v>948334.5</v>
      </c>
      <c r="F10" s="16"/>
      <c r="G10" s="17"/>
      <c r="H10" s="4"/>
    </row>
    <row r="11" spans="1:10" x14ac:dyDescent="0.15">
      <c r="A11" s="12" t="s">
        <v>528</v>
      </c>
      <c r="B11" s="13">
        <v>10.5</v>
      </c>
      <c r="C11" s="14">
        <v>8805</v>
      </c>
      <c r="D11" s="14">
        <v>107.08</v>
      </c>
      <c r="E11" s="15">
        <f t="shared" si="0"/>
        <v>942839.4</v>
      </c>
      <c r="F11" s="16"/>
      <c r="G11" s="17"/>
      <c r="H11" s="4"/>
    </row>
    <row r="12" spans="1:10" x14ac:dyDescent="0.15">
      <c r="A12" s="12" t="s">
        <v>529</v>
      </c>
      <c r="B12" s="13">
        <v>10.5</v>
      </c>
      <c r="C12" s="14">
        <v>9070</v>
      </c>
      <c r="D12" s="14">
        <v>107.12</v>
      </c>
      <c r="E12" s="15">
        <f t="shared" si="0"/>
        <v>971578.4</v>
      </c>
      <c r="F12" s="16"/>
      <c r="G12" s="17"/>
      <c r="H12" s="4"/>
    </row>
    <row r="13" spans="1:10" x14ac:dyDescent="0.15">
      <c r="A13" s="12" t="s">
        <v>391</v>
      </c>
      <c r="B13" s="13">
        <v>10.5</v>
      </c>
      <c r="C13" s="14">
        <v>8785</v>
      </c>
      <c r="D13" s="14">
        <v>106.68</v>
      </c>
      <c r="E13" s="15">
        <f t="shared" si="0"/>
        <v>937183.8</v>
      </c>
      <c r="F13" s="16"/>
      <c r="G13" s="17"/>
      <c r="H13" s="4"/>
    </row>
    <row r="14" spans="1:10" x14ac:dyDescent="0.15">
      <c r="A14" s="12" t="s">
        <v>530</v>
      </c>
      <c r="B14" s="13">
        <v>10.5</v>
      </c>
      <c r="C14" s="14">
        <v>9050</v>
      </c>
      <c r="D14" s="14">
        <v>105.73</v>
      </c>
      <c r="E14" s="15">
        <f t="shared" si="0"/>
        <v>956856.5</v>
      </c>
      <c r="F14" s="16"/>
      <c r="G14" s="17"/>
      <c r="H14" s="4"/>
    </row>
    <row r="15" spans="1:10" x14ac:dyDescent="0.15">
      <c r="A15" s="12" t="s">
        <v>531</v>
      </c>
      <c r="B15" s="13">
        <v>10.5</v>
      </c>
      <c r="C15" s="14">
        <v>9210</v>
      </c>
      <c r="D15" s="14">
        <v>105.69</v>
      </c>
      <c r="E15" s="15">
        <f t="shared" si="0"/>
        <v>973404.9</v>
      </c>
      <c r="F15" s="16"/>
      <c r="G15" s="17"/>
      <c r="H15" s="4"/>
    </row>
    <row r="16" spans="1:10" x14ac:dyDescent="0.15">
      <c r="A16" s="12" t="s">
        <v>532</v>
      </c>
      <c r="B16" s="13">
        <v>10.5</v>
      </c>
      <c r="C16" s="14">
        <v>9180</v>
      </c>
      <c r="D16" s="14">
        <v>104.82</v>
      </c>
      <c r="E16" s="15">
        <f t="shared" si="0"/>
        <v>962247.6</v>
      </c>
      <c r="F16" s="16"/>
      <c r="G16" s="17"/>
      <c r="H16" s="4"/>
    </row>
    <row r="17" spans="1:9" x14ac:dyDescent="0.15">
      <c r="A17" s="12" t="s">
        <v>533</v>
      </c>
      <c r="B17" s="13">
        <v>10.5</v>
      </c>
      <c r="C17" s="14">
        <v>9230</v>
      </c>
      <c r="D17" s="14">
        <v>105.58</v>
      </c>
      <c r="E17" s="15">
        <f t="shared" si="0"/>
        <v>974503.4</v>
      </c>
      <c r="F17" s="16"/>
      <c r="G17" s="17"/>
      <c r="H17" s="24"/>
    </row>
    <row r="18" spans="1:9" x14ac:dyDescent="0.15">
      <c r="A18" s="12" t="s">
        <v>393</v>
      </c>
      <c r="B18" s="13">
        <v>10.5</v>
      </c>
      <c r="C18" s="14">
        <v>9180</v>
      </c>
      <c r="D18" s="14">
        <v>105.79</v>
      </c>
      <c r="E18" s="15">
        <f t="shared" si="0"/>
        <v>971152.20000000007</v>
      </c>
      <c r="F18" s="16"/>
      <c r="G18" s="17"/>
      <c r="H18" s="4"/>
    </row>
    <row r="19" spans="1:9" x14ac:dyDescent="0.15">
      <c r="A19" s="12" t="s">
        <v>236</v>
      </c>
      <c r="B19" s="13">
        <v>10.5</v>
      </c>
      <c r="C19" s="14">
        <v>8900</v>
      </c>
      <c r="D19" s="14">
        <v>101.76</v>
      </c>
      <c r="E19" s="15">
        <f t="shared" si="0"/>
        <v>905664</v>
      </c>
      <c r="F19" s="16"/>
      <c r="G19" s="17"/>
      <c r="H19" s="4"/>
    </row>
    <row r="20" spans="1:9" x14ac:dyDescent="0.15">
      <c r="A20" s="12" t="s">
        <v>534</v>
      </c>
      <c r="B20" s="13">
        <v>10.5</v>
      </c>
      <c r="C20" s="14">
        <v>8960</v>
      </c>
      <c r="D20" s="14">
        <v>103.18</v>
      </c>
      <c r="E20" s="15">
        <f t="shared" si="0"/>
        <v>924492.80000000005</v>
      </c>
      <c r="F20" s="21"/>
      <c r="G20" s="17"/>
      <c r="H20" s="4"/>
    </row>
    <row r="21" spans="1:9" x14ac:dyDescent="0.15">
      <c r="A21" s="12" t="s">
        <v>535</v>
      </c>
      <c r="B21" s="13">
        <v>10.5</v>
      </c>
      <c r="C21" s="14">
        <v>9135</v>
      </c>
      <c r="D21" s="14">
        <v>102.63</v>
      </c>
      <c r="E21" s="15">
        <f t="shared" si="0"/>
        <v>937525.04999999993</v>
      </c>
      <c r="F21" s="27"/>
      <c r="G21" s="28"/>
      <c r="H21" s="4"/>
    </row>
    <row r="22" spans="1:9" x14ac:dyDescent="0.15">
      <c r="A22" s="12" t="s">
        <v>536</v>
      </c>
      <c r="B22" s="13">
        <v>10.65</v>
      </c>
      <c r="C22" s="14">
        <v>9280</v>
      </c>
      <c r="D22" s="14">
        <v>103.45</v>
      </c>
      <c r="E22" s="15">
        <f t="shared" si="0"/>
        <v>960016</v>
      </c>
      <c r="F22" s="16"/>
      <c r="G22" s="17"/>
      <c r="H22" s="4"/>
    </row>
    <row r="23" spans="1:9" x14ac:dyDescent="0.15">
      <c r="A23" s="12" t="s">
        <v>395</v>
      </c>
      <c r="B23" s="13">
        <v>10.65</v>
      </c>
      <c r="C23" s="14">
        <v>9415</v>
      </c>
      <c r="D23" s="25">
        <v>103.91</v>
      </c>
      <c r="E23" s="26">
        <f t="shared" si="0"/>
        <v>978312.65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10.531818181818183</v>
      </c>
      <c r="C29" s="8">
        <f>ROUND(ROUNDDOWN(SUM(C2:C28)/COUNTA(C2:C28),3),2)</f>
        <v>8915.4500000000007</v>
      </c>
      <c r="D29" s="8">
        <f>ROUND(ROUNDDOWN(SUM(D2:D28)/COUNTA(D2:D28),3),2)</f>
        <v>106.48</v>
      </c>
      <c r="E29" s="9">
        <f t="shared" si="0"/>
        <v>949317.11600000015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172</v>
      </c>
      <c r="C31" s="36">
        <v>8852.6190476190477</v>
      </c>
      <c r="D31" s="36">
        <v>110.83</v>
      </c>
      <c r="E31" s="40">
        <v>981135.76904761908</v>
      </c>
      <c r="F31" s="38" t="s">
        <v>30</v>
      </c>
      <c r="G31" s="39"/>
    </row>
    <row r="32" spans="1:9" x14ac:dyDescent="0.15">
      <c r="A32"/>
      <c r="B32" s="35" t="s">
        <v>197</v>
      </c>
      <c r="C32" s="36">
        <v>8689.25</v>
      </c>
      <c r="D32" s="36">
        <v>110.12</v>
      </c>
      <c r="E32" s="40">
        <v>956860.21000000008</v>
      </c>
      <c r="F32" s="41">
        <f>E32-E31</f>
        <v>-24275.559047618997</v>
      </c>
      <c r="G32" s="39"/>
    </row>
    <row r="33" spans="1:7" x14ac:dyDescent="0.15">
      <c r="A33"/>
      <c r="B33" s="35" t="s">
        <v>219</v>
      </c>
      <c r="C33" s="42">
        <f>SUM(C2:C28)/COUNTA(C2:C28)</f>
        <v>8915.454545454546</v>
      </c>
      <c r="D33" s="43">
        <f>D29</f>
        <v>106.48</v>
      </c>
      <c r="E33" s="37">
        <f>C33*D33</f>
        <v>949317.60000000009</v>
      </c>
      <c r="F33" s="44">
        <f>E33-E32</f>
        <v>-7542.609999999986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52"/>
  <sheetViews>
    <sheetView workbookViewId="0">
      <selection activeCell="B23" sqref="B2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537</v>
      </c>
      <c r="B2" s="7">
        <v>10.75</v>
      </c>
      <c r="C2" s="8">
        <v>9535</v>
      </c>
      <c r="D2" s="8">
        <v>103.98</v>
      </c>
      <c r="E2" s="9">
        <f t="shared" ref="E2:E29" si="0">C2*D2</f>
        <v>991449.3</v>
      </c>
      <c r="F2" s="10"/>
      <c r="G2" s="11"/>
      <c r="H2" s="4"/>
      <c r="J2" s="59"/>
    </row>
    <row r="3" spans="1:10" x14ac:dyDescent="0.15">
      <c r="A3" s="12" t="s">
        <v>538</v>
      </c>
      <c r="B3" s="13">
        <v>10.75</v>
      </c>
      <c r="C3" s="14">
        <v>10300</v>
      </c>
      <c r="D3" s="14">
        <v>103.56</v>
      </c>
      <c r="E3" s="15">
        <f t="shared" si="0"/>
        <v>1066668</v>
      </c>
      <c r="F3" s="16"/>
      <c r="G3" s="17"/>
      <c r="H3" s="4"/>
      <c r="J3" s="59"/>
    </row>
    <row r="4" spans="1:10" x14ac:dyDescent="0.15">
      <c r="A4" s="12" t="s">
        <v>539</v>
      </c>
      <c r="B4" s="13">
        <v>10.75</v>
      </c>
      <c r="C4" s="14">
        <v>10085</v>
      </c>
      <c r="D4" s="14">
        <v>103.39</v>
      </c>
      <c r="E4" s="15">
        <f t="shared" si="0"/>
        <v>1042688.15</v>
      </c>
      <c r="F4" s="16"/>
      <c r="G4" s="17"/>
      <c r="H4" s="4"/>
      <c r="J4" s="59"/>
    </row>
    <row r="5" spans="1:10" x14ac:dyDescent="0.15">
      <c r="A5" s="12" t="s">
        <v>540</v>
      </c>
      <c r="B5" s="13">
        <v>10.75</v>
      </c>
      <c r="C5" s="14">
        <v>9675</v>
      </c>
      <c r="D5" s="14">
        <v>102.1</v>
      </c>
      <c r="E5" s="15">
        <f t="shared" si="0"/>
        <v>987817.5</v>
      </c>
      <c r="F5" s="16"/>
      <c r="G5" s="17"/>
      <c r="H5" s="4"/>
      <c r="J5" s="59"/>
    </row>
    <row r="6" spans="1:10" x14ac:dyDescent="0.15">
      <c r="A6" s="12" t="s">
        <v>400</v>
      </c>
      <c r="B6" s="13">
        <v>10.75</v>
      </c>
      <c r="C6" s="14">
        <v>9810</v>
      </c>
      <c r="D6" s="14">
        <v>101.98</v>
      </c>
      <c r="E6" s="15">
        <f t="shared" si="0"/>
        <v>1000423.8</v>
      </c>
      <c r="F6" s="16"/>
      <c r="G6" s="17"/>
      <c r="H6" s="4"/>
      <c r="J6" s="59"/>
    </row>
    <row r="7" spans="1:10" x14ac:dyDescent="0.15">
      <c r="A7" s="12" t="s">
        <v>246</v>
      </c>
      <c r="B7" s="13">
        <v>10.8</v>
      </c>
      <c r="C7" s="14">
        <v>9740</v>
      </c>
      <c r="D7" s="14">
        <v>101.96</v>
      </c>
      <c r="E7" s="15">
        <f t="shared" si="0"/>
        <v>993090.39999999991</v>
      </c>
      <c r="F7" s="16"/>
      <c r="G7" s="17"/>
      <c r="H7" s="4"/>
    </row>
    <row r="8" spans="1:10" x14ac:dyDescent="0.15">
      <c r="A8" s="12" t="s">
        <v>541</v>
      </c>
      <c r="B8" s="13">
        <v>10.8</v>
      </c>
      <c r="C8" s="60">
        <v>10090</v>
      </c>
      <c r="D8" s="61">
        <v>101.81</v>
      </c>
      <c r="E8" s="20">
        <f t="shared" si="0"/>
        <v>1027262.9</v>
      </c>
      <c r="F8" s="21"/>
      <c r="G8" s="17"/>
      <c r="H8" s="4"/>
    </row>
    <row r="9" spans="1:10" x14ac:dyDescent="0.15">
      <c r="A9" s="12" t="s">
        <v>542</v>
      </c>
      <c r="B9" s="13">
        <v>10.8</v>
      </c>
      <c r="C9" s="18">
        <v>10310</v>
      </c>
      <c r="D9" s="19">
        <v>103.67</v>
      </c>
      <c r="E9" s="20">
        <f t="shared" si="0"/>
        <v>1068837.7</v>
      </c>
      <c r="F9" s="22"/>
      <c r="G9" s="23"/>
      <c r="H9" s="4"/>
    </row>
    <row r="10" spans="1:10" x14ac:dyDescent="0.15">
      <c r="A10" s="12" t="s">
        <v>543</v>
      </c>
      <c r="B10" s="13">
        <v>10.95</v>
      </c>
      <c r="C10" s="18">
        <v>10290</v>
      </c>
      <c r="D10" s="19">
        <v>105.65</v>
      </c>
      <c r="E10" s="20">
        <f>C10*D10</f>
        <v>1087138.5</v>
      </c>
      <c r="F10" s="16"/>
      <c r="G10" s="17"/>
      <c r="H10" s="4"/>
    </row>
    <row r="11" spans="1:10" x14ac:dyDescent="0.15">
      <c r="A11" s="12" t="s">
        <v>402</v>
      </c>
      <c r="B11" s="13">
        <v>10.95</v>
      </c>
      <c r="C11" s="14">
        <v>10370</v>
      </c>
      <c r="D11" s="14">
        <v>105.15</v>
      </c>
      <c r="E11" s="15">
        <f t="shared" si="0"/>
        <v>1090405.5</v>
      </c>
      <c r="F11" s="16"/>
      <c r="G11" s="17"/>
      <c r="H11" s="4"/>
    </row>
    <row r="12" spans="1:10" x14ac:dyDescent="0.15">
      <c r="A12" s="12" t="s">
        <v>251</v>
      </c>
      <c r="B12" s="13">
        <v>10.95</v>
      </c>
      <c r="C12" s="14">
        <v>10360</v>
      </c>
      <c r="D12" s="14">
        <v>106.64</v>
      </c>
      <c r="E12" s="15">
        <f t="shared" si="0"/>
        <v>1104790.3999999999</v>
      </c>
      <c r="F12" s="16"/>
      <c r="G12" s="17"/>
      <c r="H12" s="4"/>
    </row>
    <row r="13" spans="1:10" x14ac:dyDescent="0.15">
      <c r="A13" s="12" t="s">
        <v>544</v>
      </c>
      <c r="B13" s="13">
        <v>10.95</v>
      </c>
      <c r="C13" s="14">
        <v>10310</v>
      </c>
      <c r="D13" s="14"/>
      <c r="E13" s="15">
        <f t="shared" si="0"/>
        <v>0</v>
      </c>
      <c r="F13" s="16"/>
      <c r="G13" s="17"/>
      <c r="H13" s="4"/>
    </row>
    <row r="14" spans="1:10" x14ac:dyDescent="0.15">
      <c r="A14" s="12" t="s">
        <v>545</v>
      </c>
      <c r="B14" s="13">
        <v>10.95</v>
      </c>
      <c r="C14" s="14">
        <v>10555</v>
      </c>
      <c r="D14" s="14">
        <v>106.98</v>
      </c>
      <c r="E14" s="15">
        <f t="shared" si="0"/>
        <v>1129173.9000000001</v>
      </c>
      <c r="F14" s="16"/>
      <c r="G14" s="17"/>
      <c r="H14" s="4"/>
    </row>
    <row r="15" spans="1:10" x14ac:dyDescent="0.15">
      <c r="A15" s="12" t="s">
        <v>546</v>
      </c>
      <c r="B15" s="13">
        <v>11</v>
      </c>
      <c r="C15" s="14">
        <v>10445</v>
      </c>
      <c r="D15" s="14">
        <v>107.03</v>
      </c>
      <c r="E15" s="15">
        <f t="shared" si="0"/>
        <v>1117928.3500000001</v>
      </c>
      <c r="F15" s="16"/>
      <c r="G15" s="17"/>
      <c r="H15" s="4"/>
    </row>
    <row r="16" spans="1:10" x14ac:dyDescent="0.15">
      <c r="A16" s="12" t="s">
        <v>405</v>
      </c>
      <c r="B16" s="13">
        <v>11</v>
      </c>
      <c r="C16" s="14">
        <v>10665</v>
      </c>
      <c r="D16" s="14">
        <v>108.29</v>
      </c>
      <c r="E16" s="15">
        <f t="shared" si="0"/>
        <v>1154912.8500000001</v>
      </c>
      <c r="F16" s="16"/>
      <c r="G16" s="17"/>
      <c r="H16" s="4"/>
    </row>
    <row r="17" spans="1:9" x14ac:dyDescent="0.15">
      <c r="A17" s="12" t="s">
        <v>256</v>
      </c>
      <c r="B17" s="13">
        <v>11.05</v>
      </c>
      <c r="C17" s="14">
        <v>10655</v>
      </c>
      <c r="D17" s="14">
        <v>106.71</v>
      </c>
      <c r="E17" s="15">
        <f t="shared" si="0"/>
        <v>1136995.05</v>
      </c>
      <c r="F17" s="16"/>
      <c r="G17" s="17"/>
      <c r="H17" s="24"/>
    </row>
    <row r="18" spans="1:9" x14ac:dyDescent="0.15">
      <c r="A18" s="12" t="s">
        <v>547</v>
      </c>
      <c r="B18" s="13">
        <v>11.05</v>
      </c>
      <c r="C18" s="14">
        <v>10440</v>
      </c>
      <c r="D18" s="14">
        <v>107.5</v>
      </c>
      <c r="E18" s="15">
        <f t="shared" si="0"/>
        <v>1122300</v>
      </c>
      <c r="F18" s="16"/>
      <c r="G18" s="17"/>
      <c r="H18" s="4"/>
    </row>
    <row r="19" spans="1:9" x14ac:dyDescent="0.15">
      <c r="A19" s="12" t="s">
        <v>548</v>
      </c>
      <c r="B19" s="13">
        <v>11.05</v>
      </c>
      <c r="C19" s="14">
        <v>10315</v>
      </c>
      <c r="D19" s="14">
        <v>106.02</v>
      </c>
      <c r="E19" s="15">
        <f t="shared" si="0"/>
        <v>1093596.3</v>
      </c>
      <c r="F19" s="16"/>
      <c r="G19" s="17"/>
      <c r="H19" s="4"/>
    </row>
    <row r="20" spans="1:9" x14ac:dyDescent="0.15">
      <c r="A20" s="12" t="s">
        <v>549</v>
      </c>
      <c r="B20" s="13">
        <v>11.4</v>
      </c>
      <c r="C20" s="14">
        <v>10360</v>
      </c>
      <c r="D20" s="14">
        <v>106.12</v>
      </c>
      <c r="E20" s="15">
        <f t="shared" si="0"/>
        <v>1099403.2</v>
      </c>
      <c r="F20" s="21"/>
      <c r="G20" s="17"/>
      <c r="H20" s="4"/>
    </row>
    <row r="21" spans="1:9" x14ac:dyDescent="0.15">
      <c r="A21" s="12" t="s">
        <v>407</v>
      </c>
      <c r="B21" s="13">
        <v>11.4</v>
      </c>
      <c r="C21" s="14">
        <v>10535</v>
      </c>
      <c r="D21" s="14">
        <v>105.69</v>
      </c>
      <c r="E21" s="15">
        <f t="shared" si="0"/>
        <v>1113444.1499999999</v>
      </c>
      <c r="F21" s="27"/>
      <c r="G21" s="28"/>
      <c r="H21" s="4"/>
    </row>
    <row r="22" spans="1:9" x14ac:dyDescent="0.15">
      <c r="A22" s="12" t="s">
        <v>261</v>
      </c>
      <c r="B22" s="13">
        <v>11.65</v>
      </c>
      <c r="C22" s="14">
        <v>10445</v>
      </c>
      <c r="D22" s="14">
        <v>105.42</v>
      </c>
      <c r="E22" s="15">
        <f t="shared" si="0"/>
        <v>1101111.8999999999</v>
      </c>
      <c r="F22" s="16"/>
      <c r="G22" s="17"/>
      <c r="H22" s="4"/>
    </row>
    <row r="23" spans="1:9" x14ac:dyDescent="0.15">
      <c r="A23" s="12"/>
      <c r="B23" s="13"/>
      <c r="C23" s="14"/>
      <c r="D23" s="25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10.976190476190478</v>
      </c>
      <c r="C29" s="8">
        <f>ROUND(ROUNDDOWN(SUM(C2:C28)/COUNTA(C2:C28),3),2)</f>
        <v>10251.9</v>
      </c>
      <c r="D29" s="8">
        <f>ROUND(ROUNDDOWN(SUM(D2:D28)/COUNTA(D2:D28),3),2)</f>
        <v>104.98</v>
      </c>
      <c r="E29" s="9">
        <f t="shared" si="0"/>
        <v>1076244.4620000001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197</v>
      </c>
      <c r="C31" s="36">
        <v>8689.25</v>
      </c>
      <c r="D31" s="36">
        <v>110.12</v>
      </c>
      <c r="E31" s="40">
        <v>956860.21000000008</v>
      </c>
      <c r="F31" s="38" t="s">
        <v>30</v>
      </c>
      <c r="G31" s="39"/>
    </row>
    <row r="32" spans="1:9" x14ac:dyDescent="0.15">
      <c r="A32"/>
      <c r="B32" s="35" t="s">
        <v>219</v>
      </c>
      <c r="C32" s="36">
        <v>8915.454545454546</v>
      </c>
      <c r="D32" s="36">
        <v>106.48</v>
      </c>
      <c r="E32" s="40">
        <v>949317.60000000009</v>
      </c>
      <c r="F32" s="41">
        <f>E32-E31</f>
        <v>-7542.609999999986</v>
      </c>
      <c r="G32" s="39"/>
    </row>
    <row r="33" spans="1:7" x14ac:dyDescent="0.15">
      <c r="A33"/>
      <c r="B33" s="35" t="s">
        <v>29</v>
      </c>
      <c r="C33" s="42">
        <f>SUM(C2:C28)/COUNTA(C2:C28)</f>
        <v>10251.904761904761</v>
      </c>
      <c r="D33" s="43">
        <f>D29</f>
        <v>104.98</v>
      </c>
      <c r="E33" s="37">
        <f>C33*D33</f>
        <v>1076244.9619047618</v>
      </c>
      <c r="F33" s="44">
        <f>E33-E32</f>
        <v>126927.36190476175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52"/>
  <sheetViews>
    <sheetView workbookViewId="0">
      <selection activeCell="B25" sqref="B25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550</v>
      </c>
      <c r="B2" s="7">
        <v>11.65</v>
      </c>
      <c r="C2" s="8">
        <v>10705</v>
      </c>
      <c r="D2" s="8">
        <v>103.45</v>
      </c>
      <c r="E2" s="9">
        <f t="shared" ref="E2:E29" si="0">C2*D2</f>
        <v>1107432.25</v>
      </c>
      <c r="F2" s="10"/>
      <c r="G2" s="11"/>
      <c r="H2" s="4"/>
      <c r="J2" s="59"/>
    </row>
    <row r="3" spans="1:10" x14ac:dyDescent="0.15">
      <c r="A3" s="12" t="s">
        <v>551</v>
      </c>
      <c r="B3" s="13">
        <v>11.65</v>
      </c>
      <c r="C3" s="14">
        <v>10795</v>
      </c>
      <c r="D3" s="14">
        <v>103.39</v>
      </c>
      <c r="E3" s="15">
        <f t="shared" si="0"/>
        <v>1116095.05</v>
      </c>
      <c r="F3" s="16"/>
      <c r="G3" s="17"/>
      <c r="H3" s="4"/>
      <c r="J3" s="59"/>
    </row>
    <row r="4" spans="1:10" x14ac:dyDescent="0.15">
      <c r="A4" s="12" t="s">
        <v>552</v>
      </c>
      <c r="B4" s="13">
        <v>11.85</v>
      </c>
      <c r="C4" s="14">
        <v>10650</v>
      </c>
      <c r="D4" s="14">
        <v>102.16</v>
      </c>
      <c r="E4" s="15">
        <f t="shared" si="0"/>
        <v>1088004</v>
      </c>
      <c r="F4" s="16"/>
      <c r="G4" s="17"/>
      <c r="H4" s="4"/>
      <c r="J4" s="59"/>
    </row>
    <row r="5" spans="1:10" x14ac:dyDescent="0.15">
      <c r="A5" s="12" t="s">
        <v>553</v>
      </c>
      <c r="B5" s="13">
        <v>11.85</v>
      </c>
      <c r="C5" s="14">
        <v>10440</v>
      </c>
      <c r="D5" s="14">
        <v>102.25</v>
      </c>
      <c r="E5" s="15">
        <f t="shared" si="0"/>
        <v>1067490</v>
      </c>
      <c r="F5" s="16"/>
      <c r="G5" s="17"/>
      <c r="H5" s="4"/>
      <c r="J5" s="59"/>
    </row>
    <row r="6" spans="1:10" x14ac:dyDescent="0.15">
      <c r="A6" s="12" t="s">
        <v>266</v>
      </c>
      <c r="B6" s="13">
        <v>11.95</v>
      </c>
      <c r="C6" s="14">
        <v>10580</v>
      </c>
      <c r="D6" s="14">
        <v>102.27</v>
      </c>
      <c r="E6" s="15">
        <f t="shared" si="0"/>
        <v>1082016.5999999999</v>
      </c>
      <c r="F6" s="16"/>
      <c r="G6" s="17"/>
      <c r="H6" s="4"/>
      <c r="J6" s="59"/>
    </row>
    <row r="7" spans="1:10" x14ac:dyDescent="0.15">
      <c r="A7" s="12" t="s">
        <v>554</v>
      </c>
      <c r="B7" s="13">
        <v>11.95</v>
      </c>
      <c r="C7" s="14">
        <v>10790</v>
      </c>
      <c r="D7" s="14">
        <v>103.12</v>
      </c>
      <c r="E7" s="15">
        <f t="shared" si="0"/>
        <v>1112664.8</v>
      </c>
      <c r="F7" s="16"/>
      <c r="G7" s="17"/>
      <c r="H7" s="4"/>
    </row>
    <row r="8" spans="1:10" x14ac:dyDescent="0.15">
      <c r="A8" s="12" t="s">
        <v>555</v>
      </c>
      <c r="B8" s="13">
        <v>11.95</v>
      </c>
      <c r="C8" s="60">
        <v>10730</v>
      </c>
      <c r="D8" s="61">
        <v>103.4</v>
      </c>
      <c r="E8" s="20">
        <f t="shared" si="0"/>
        <v>1109482</v>
      </c>
      <c r="F8" s="21"/>
      <c r="G8" s="17"/>
      <c r="H8" s="4"/>
    </row>
    <row r="9" spans="1:10" x14ac:dyDescent="0.15">
      <c r="A9" s="12" t="s">
        <v>556</v>
      </c>
      <c r="B9" s="13">
        <v>11.95</v>
      </c>
      <c r="C9" s="18">
        <v>10900</v>
      </c>
      <c r="D9" s="19">
        <v>102.62</v>
      </c>
      <c r="E9" s="20">
        <f t="shared" si="0"/>
        <v>1118558</v>
      </c>
      <c r="F9" s="22"/>
      <c r="G9" s="23"/>
      <c r="H9" s="4"/>
    </row>
    <row r="10" spans="1:10" x14ac:dyDescent="0.15">
      <c r="A10" s="12" t="s">
        <v>411</v>
      </c>
      <c r="B10" s="13">
        <v>11.95</v>
      </c>
      <c r="C10" s="18">
        <v>10690</v>
      </c>
      <c r="D10" s="19"/>
      <c r="E10" s="20">
        <f>C10*D10</f>
        <v>0</v>
      </c>
      <c r="F10" s="16"/>
      <c r="G10" s="17"/>
      <c r="H10" s="4"/>
    </row>
    <row r="11" spans="1:10" x14ac:dyDescent="0.15">
      <c r="A11" s="12" t="s">
        <v>412</v>
      </c>
      <c r="B11" s="13">
        <v>11.95</v>
      </c>
      <c r="C11" s="14">
        <v>10445</v>
      </c>
      <c r="D11" s="14">
        <v>103.21</v>
      </c>
      <c r="E11" s="15">
        <f t="shared" si="0"/>
        <v>1078028.45</v>
      </c>
      <c r="F11" s="16"/>
      <c r="G11" s="17"/>
      <c r="H11" s="4"/>
    </row>
    <row r="12" spans="1:10" x14ac:dyDescent="0.15">
      <c r="A12" s="12" t="s">
        <v>557</v>
      </c>
      <c r="B12" s="13">
        <v>11.95</v>
      </c>
      <c r="C12" s="14">
        <v>10405</v>
      </c>
      <c r="D12" s="14">
        <v>102.47</v>
      </c>
      <c r="E12" s="15">
        <f t="shared" si="0"/>
        <v>1066200.3500000001</v>
      </c>
      <c r="F12" s="16"/>
      <c r="G12" s="17"/>
      <c r="H12" s="4"/>
    </row>
    <row r="13" spans="1:10" x14ac:dyDescent="0.15">
      <c r="A13" s="12" t="s">
        <v>558</v>
      </c>
      <c r="B13" s="13">
        <v>11.95</v>
      </c>
      <c r="C13" s="14">
        <v>10330</v>
      </c>
      <c r="D13" s="14">
        <v>102.13</v>
      </c>
      <c r="E13" s="15">
        <f t="shared" si="0"/>
        <v>1055002.8999999999</v>
      </c>
      <c r="F13" s="16"/>
      <c r="G13" s="17"/>
      <c r="H13" s="4"/>
    </row>
    <row r="14" spans="1:10" x14ac:dyDescent="0.15">
      <c r="A14" s="12" t="s">
        <v>559</v>
      </c>
      <c r="B14" s="13">
        <v>11.95</v>
      </c>
      <c r="C14" s="14">
        <v>10155</v>
      </c>
      <c r="D14" s="14">
        <v>101.68</v>
      </c>
      <c r="E14" s="15">
        <f t="shared" si="0"/>
        <v>1032560.4</v>
      </c>
      <c r="F14" s="16"/>
      <c r="G14" s="17"/>
      <c r="H14" s="4"/>
    </row>
    <row r="15" spans="1:10" x14ac:dyDescent="0.15">
      <c r="A15" s="12" t="s">
        <v>414</v>
      </c>
      <c r="B15" s="13">
        <v>11.95</v>
      </c>
      <c r="C15" s="14">
        <v>10325</v>
      </c>
      <c r="D15" s="14">
        <v>100.78</v>
      </c>
      <c r="E15" s="15">
        <f t="shared" si="0"/>
        <v>1040553.5</v>
      </c>
      <c r="F15" s="16"/>
      <c r="G15" s="17"/>
      <c r="H15" s="4"/>
    </row>
    <row r="16" spans="1:10" x14ac:dyDescent="0.15">
      <c r="A16" s="12" t="s">
        <v>275</v>
      </c>
      <c r="B16" s="13">
        <v>11.95</v>
      </c>
      <c r="C16" s="14">
        <v>10250</v>
      </c>
      <c r="D16" s="14">
        <v>101.43</v>
      </c>
      <c r="E16" s="15">
        <f t="shared" si="0"/>
        <v>1039657.5000000001</v>
      </c>
      <c r="F16" s="16"/>
      <c r="G16" s="17"/>
      <c r="H16" s="4"/>
    </row>
    <row r="17" spans="1:9" x14ac:dyDescent="0.15">
      <c r="A17" s="12" t="s">
        <v>560</v>
      </c>
      <c r="B17" s="13">
        <v>11.95</v>
      </c>
      <c r="C17" s="14">
        <v>10125</v>
      </c>
      <c r="D17" s="14">
        <v>101.63</v>
      </c>
      <c r="E17" s="15">
        <f t="shared" si="0"/>
        <v>1029003.75</v>
      </c>
      <c r="F17" s="16"/>
      <c r="G17" s="17"/>
      <c r="H17" s="24"/>
    </row>
    <row r="18" spans="1:9" x14ac:dyDescent="0.15">
      <c r="A18" s="12" t="s">
        <v>561</v>
      </c>
      <c r="B18" s="13">
        <v>11.95</v>
      </c>
      <c r="C18" s="14">
        <v>10235</v>
      </c>
      <c r="D18" s="14">
        <v>101.16</v>
      </c>
      <c r="E18" s="15">
        <f t="shared" si="0"/>
        <v>1035372.6</v>
      </c>
      <c r="F18" s="16"/>
      <c r="G18" s="17"/>
      <c r="H18" s="4"/>
    </row>
    <row r="19" spans="1:9" x14ac:dyDescent="0.15">
      <c r="A19" s="12" t="s">
        <v>562</v>
      </c>
      <c r="B19" s="13">
        <v>11.95</v>
      </c>
      <c r="C19" s="14">
        <v>10220</v>
      </c>
      <c r="D19" s="14">
        <v>101.39</v>
      </c>
      <c r="E19" s="15">
        <f t="shared" si="0"/>
        <v>1036205.8</v>
      </c>
      <c r="F19" s="16"/>
      <c r="G19" s="17"/>
      <c r="H19" s="4"/>
    </row>
    <row r="20" spans="1:9" x14ac:dyDescent="0.15">
      <c r="A20" s="12" t="s">
        <v>417</v>
      </c>
      <c r="B20" s="13">
        <v>11.95</v>
      </c>
      <c r="C20" s="14">
        <v>9795</v>
      </c>
      <c r="D20" s="14">
        <v>101.51</v>
      </c>
      <c r="E20" s="15">
        <f t="shared" si="0"/>
        <v>994290.45000000007</v>
      </c>
      <c r="F20" s="21"/>
      <c r="G20" s="17"/>
      <c r="H20" s="4"/>
    </row>
    <row r="21" spans="1:9" x14ac:dyDescent="0.15">
      <c r="A21" s="12" t="s">
        <v>279</v>
      </c>
      <c r="B21" s="13">
        <v>11.95</v>
      </c>
      <c r="C21" s="14">
        <v>9775</v>
      </c>
      <c r="D21" s="14">
        <v>101.5</v>
      </c>
      <c r="E21" s="15">
        <f t="shared" si="0"/>
        <v>992162.5</v>
      </c>
      <c r="F21" s="27"/>
      <c r="G21" s="28"/>
      <c r="H21" s="4"/>
    </row>
    <row r="22" spans="1:9" x14ac:dyDescent="0.15">
      <c r="A22" s="12" t="s">
        <v>563</v>
      </c>
      <c r="B22" s="13">
        <v>11.95</v>
      </c>
      <c r="C22" s="14"/>
      <c r="D22" s="14">
        <v>102.85</v>
      </c>
      <c r="E22" s="15">
        <f t="shared" si="0"/>
        <v>0</v>
      </c>
      <c r="F22" s="16"/>
      <c r="G22" s="17"/>
      <c r="H22" s="4"/>
    </row>
    <row r="23" spans="1:9" x14ac:dyDescent="0.15">
      <c r="A23" s="12" t="s">
        <v>564</v>
      </c>
      <c r="B23" s="13">
        <v>11.95</v>
      </c>
      <c r="C23" s="14">
        <v>9720</v>
      </c>
      <c r="D23" s="25">
        <v>102.95</v>
      </c>
      <c r="E23" s="26">
        <f t="shared" si="0"/>
        <v>1000674</v>
      </c>
      <c r="F23" s="16"/>
      <c r="G23" s="17"/>
      <c r="H23" s="4"/>
    </row>
    <row r="24" spans="1:9" x14ac:dyDescent="0.15">
      <c r="A24" s="12" t="s">
        <v>565</v>
      </c>
      <c r="B24" s="13">
        <v>11.95</v>
      </c>
      <c r="C24" s="14">
        <v>9725</v>
      </c>
      <c r="D24" s="14">
        <v>104.18</v>
      </c>
      <c r="E24" s="15">
        <f t="shared" si="0"/>
        <v>1013150.5000000001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11.915217391304344</v>
      </c>
      <c r="C29" s="8">
        <f>ROUND(ROUNDDOWN(SUM(C2:C28)/COUNTA(C2:C28),3),2)</f>
        <v>10353.86</v>
      </c>
      <c r="D29" s="8">
        <f>ROUND(ROUNDDOWN(SUM(D2:D28)/COUNTA(D2:D28),3),2)</f>
        <v>102.34</v>
      </c>
      <c r="E29" s="9">
        <f t="shared" si="0"/>
        <v>1059614.0324000001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219</v>
      </c>
      <c r="C31" s="36">
        <v>8915.454545454546</v>
      </c>
      <c r="D31" s="36">
        <v>106.48</v>
      </c>
      <c r="E31" s="40">
        <v>949317.60000000009</v>
      </c>
      <c r="F31" s="38" t="s">
        <v>30</v>
      </c>
      <c r="G31" s="39"/>
    </row>
    <row r="32" spans="1:9" x14ac:dyDescent="0.15">
      <c r="A32"/>
      <c r="B32" s="35" t="s">
        <v>29</v>
      </c>
      <c r="C32" s="36">
        <v>10251.904761904761</v>
      </c>
      <c r="D32" s="36">
        <v>104.98</v>
      </c>
      <c r="E32" s="40">
        <v>1076244.9619047618</v>
      </c>
      <c r="F32" s="41">
        <f>E32-E31</f>
        <v>126927.36190476175</v>
      </c>
      <c r="G32" s="39"/>
    </row>
    <row r="33" spans="1:7" x14ac:dyDescent="0.15">
      <c r="A33"/>
      <c r="B33" s="35" t="s">
        <v>31</v>
      </c>
      <c r="C33" s="42">
        <f>SUM(C2:C28)/COUNTA(C2:C28)</f>
        <v>10353.863636363636</v>
      </c>
      <c r="D33" s="43">
        <f>D29</f>
        <v>102.34</v>
      </c>
      <c r="E33" s="37">
        <f>C33*D33</f>
        <v>1059614.4045454545</v>
      </c>
      <c r="F33" s="44">
        <f>E33-E32</f>
        <v>-16630.557359307306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2"/>
  <sheetViews>
    <sheetView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285</v>
      </c>
      <c r="B2" s="7">
        <v>11.95</v>
      </c>
      <c r="C2" s="8">
        <v>9750</v>
      </c>
      <c r="D2" s="8">
        <v>104.18</v>
      </c>
      <c r="E2" s="9">
        <f t="shared" ref="E2:E29" si="0">C2*D2</f>
        <v>1015755.0000000001</v>
      </c>
      <c r="F2" s="10"/>
      <c r="G2" s="11"/>
      <c r="H2" s="4"/>
      <c r="J2" s="59"/>
    </row>
    <row r="3" spans="1:10" x14ac:dyDescent="0.15">
      <c r="A3" s="12" t="s">
        <v>566</v>
      </c>
      <c r="B3" s="13">
        <v>11.95</v>
      </c>
      <c r="C3" s="14">
        <v>9880</v>
      </c>
      <c r="D3" s="14">
        <v>104.31</v>
      </c>
      <c r="E3" s="15">
        <f t="shared" si="0"/>
        <v>1030582.8</v>
      </c>
      <c r="F3" s="16"/>
      <c r="G3" s="17"/>
      <c r="H3" s="4"/>
      <c r="J3" s="59"/>
    </row>
    <row r="4" spans="1:10" x14ac:dyDescent="0.15">
      <c r="A4" s="12" t="s">
        <v>567</v>
      </c>
      <c r="B4" s="13">
        <v>11.95</v>
      </c>
      <c r="C4" s="14">
        <v>10050</v>
      </c>
      <c r="D4" s="14">
        <v>104.93</v>
      </c>
      <c r="E4" s="15">
        <f t="shared" si="0"/>
        <v>1054546.5</v>
      </c>
      <c r="F4" s="16"/>
      <c r="G4" s="17"/>
      <c r="H4" s="4"/>
      <c r="J4" s="59"/>
    </row>
    <row r="5" spans="1:10" x14ac:dyDescent="0.15">
      <c r="A5" s="12" t="s">
        <v>10</v>
      </c>
      <c r="B5" s="13">
        <v>11.95</v>
      </c>
      <c r="C5" s="14">
        <v>10060</v>
      </c>
      <c r="D5" s="14">
        <v>104.6</v>
      </c>
      <c r="E5" s="15">
        <f t="shared" si="0"/>
        <v>1052276</v>
      </c>
      <c r="F5" s="16"/>
      <c r="G5" s="17"/>
      <c r="H5" s="4"/>
      <c r="J5" s="59"/>
    </row>
    <row r="6" spans="1:10" x14ac:dyDescent="0.15">
      <c r="A6" s="12" t="s">
        <v>568</v>
      </c>
      <c r="B6" s="13">
        <v>11.95</v>
      </c>
      <c r="C6" s="14">
        <v>10135</v>
      </c>
      <c r="D6" s="14">
        <v>102.37</v>
      </c>
      <c r="E6" s="15">
        <f t="shared" si="0"/>
        <v>1037519.9500000001</v>
      </c>
      <c r="F6" s="16"/>
      <c r="G6" s="17"/>
      <c r="H6" s="4"/>
      <c r="J6" s="59"/>
    </row>
    <row r="7" spans="1:10" x14ac:dyDescent="0.15">
      <c r="A7" s="12" t="s">
        <v>421</v>
      </c>
      <c r="B7" s="13">
        <v>11.95</v>
      </c>
      <c r="C7" s="14">
        <v>10310</v>
      </c>
      <c r="D7" s="14">
        <v>102.64</v>
      </c>
      <c r="E7" s="15">
        <f t="shared" si="0"/>
        <v>1058218.3999999999</v>
      </c>
      <c r="F7" s="16"/>
      <c r="G7" s="17"/>
      <c r="H7" s="4"/>
    </row>
    <row r="8" spans="1:10" x14ac:dyDescent="0.15">
      <c r="A8" s="12" t="s">
        <v>289</v>
      </c>
      <c r="B8" s="13">
        <v>11.95</v>
      </c>
      <c r="C8" s="60">
        <v>10340</v>
      </c>
      <c r="D8" s="61">
        <v>103.28</v>
      </c>
      <c r="E8" s="20">
        <f t="shared" si="0"/>
        <v>1067915.2</v>
      </c>
      <c r="F8" s="21"/>
      <c r="G8" s="17"/>
      <c r="H8" s="4"/>
    </row>
    <row r="9" spans="1:10" x14ac:dyDescent="0.15">
      <c r="A9" s="12" t="s">
        <v>569</v>
      </c>
      <c r="B9" s="13">
        <v>12.15</v>
      </c>
      <c r="C9" s="18">
        <v>10025</v>
      </c>
      <c r="D9" s="19">
        <v>103.64</v>
      </c>
      <c r="E9" s="20">
        <f t="shared" si="0"/>
        <v>1038991</v>
      </c>
      <c r="F9" s="22"/>
      <c r="G9" s="23"/>
      <c r="H9" s="4"/>
    </row>
    <row r="10" spans="1:10" x14ac:dyDescent="0.15">
      <c r="A10" s="12" t="s">
        <v>15</v>
      </c>
      <c r="B10" s="13">
        <v>12.15</v>
      </c>
      <c r="C10" s="18">
        <v>10015</v>
      </c>
      <c r="D10" s="19">
        <v>102.58</v>
      </c>
      <c r="E10" s="20">
        <f>C10*D10</f>
        <v>1027338.7</v>
      </c>
      <c r="F10" s="16"/>
      <c r="G10" s="17"/>
      <c r="H10" s="4"/>
    </row>
    <row r="11" spans="1:10" x14ac:dyDescent="0.15">
      <c r="A11" s="12" t="s">
        <v>570</v>
      </c>
      <c r="B11" s="13">
        <v>12.15</v>
      </c>
      <c r="C11" s="14">
        <v>9770</v>
      </c>
      <c r="D11" s="14">
        <v>103.83</v>
      </c>
      <c r="E11" s="15">
        <f t="shared" si="0"/>
        <v>1014419.1</v>
      </c>
      <c r="F11" s="16"/>
      <c r="G11" s="17"/>
      <c r="H11" s="4"/>
    </row>
    <row r="12" spans="1:10" x14ac:dyDescent="0.15">
      <c r="A12" s="12" t="s">
        <v>423</v>
      </c>
      <c r="B12" s="13">
        <v>12.15</v>
      </c>
      <c r="C12" s="14">
        <v>9745</v>
      </c>
      <c r="D12" s="14">
        <v>103.5</v>
      </c>
      <c r="E12" s="15">
        <f t="shared" si="0"/>
        <v>1008607.5</v>
      </c>
      <c r="F12" s="16"/>
      <c r="G12" s="17"/>
      <c r="H12" s="4"/>
    </row>
    <row r="13" spans="1:10" x14ac:dyDescent="0.15">
      <c r="A13" s="12" t="s">
        <v>291</v>
      </c>
      <c r="B13" s="13">
        <v>12.3</v>
      </c>
      <c r="C13" s="14">
        <v>9650</v>
      </c>
      <c r="D13" s="14">
        <v>103</v>
      </c>
      <c r="E13" s="15">
        <f t="shared" si="0"/>
        <v>993950</v>
      </c>
      <c r="F13" s="16"/>
      <c r="G13" s="17"/>
      <c r="H13" s="4"/>
    </row>
    <row r="14" spans="1:10" x14ac:dyDescent="0.15">
      <c r="A14" s="12" t="s">
        <v>571</v>
      </c>
      <c r="B14" s="13">
        <v>12.3</v>
      </c>
      <c r="C14" s="14">
        <v>9920</v>
      </c>
      <c r="D14" s="14"/>
      <c r="E14" s="15">
        <f t="shared" si="0"/>
        <v>0</v>
      </c>
      <c r="F14" s="16"/>
      <c r="G14" s="17"/>
      <c r="H14" s="4"/>
    </row>
    <row r="15" spans="1:10" x14ac:dyDescent="0.15">
      <c r="A15" s="12" t="s">
        <v>572</v>
      </c>
      <c r="B15" s="13">
        <v>12.3</v>
      </c>
      <c r="C15" s="14">
        <v>10195</v>
      </c>
      <c r="D15" s="14">
        <v>102.95</v>
      </c>
      <c r="E15" s="15">
        <f t="shared" si="0"/>
        <v>1049575.25</v>
      </c>
      <c r="F15" s="16"/>
      <c r="G15" s="17"/>
      <c r="H15" s="4"/>
    </row>
    <row r="16" spans="1:10" x14ac:dyDescent="0.15">
      <c r="A16" s="12" t="s">
        <v>573</v>
      </c>
      <c r="B16" s="13">
        <v>12.3</v>
      </c>
      <c r="C16" s="14">
        <v>10315</v>
      </c>
      <c r="D16" s="14">
        <v>102.82</v>
      </c>
      <c r="E16" s="15">
        <f t="shared" si="0"/>
        <v>1060588.2999999998</v>
      </c>
      <c r="F16" s="16"/>
      <c r="G16" s="17"/>
      <c r="H16" s="4"/>
    </row>
    <row r="17" spans="1:9" x14ac:dyDescent="0.15">
      <c r="A17" s="12" t="s">
        <v>425</v>
      </c>
      <c r="B17" s="13">
        <v>12.3</v>
      </c>
      <c r="C17" s="14">
        <v>10545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293</v>
      </c>
      <c r="B18" s="13">
        <v>12.3</v>
      </c>
      <c r="C18" s="14">
        <v>10625</v>
      </c>
      <c r="D18" s="14">
        <v>102.06</v>
      </c>
      <c r="E18" s="15">
        <f t="shared" si="0"/>
        <v>1084387.5</v>
      </c>
      <c r="F18" s="16"/>
      <c r="G18" s="17"/>
      <c r="H18" s="4"/>
    </row>
    <row r="19" spans="1:9" x14ac:dyDescent="0.15">
      <c r="A19" s="12" t="s">
        <v>574</v>
      </c>
      <c r="B19" s="13">
        <v>12.3</v>
      </c>
      <c r="C19" s="14">
        <v>10450</v>
      </c>
      <c r="D19" s="14">
        <v>101.75</v>
      </c>
      <c r="E19" s="15">
        <f t="shared" si="0"/>
        <v>1063287.5</v>
      </c>
      <c r="F19" s="16"/>
      <c r="G19" s="17"/>
      <c r="H19" s="4"/>
    </row>
    <row r="20" spans="1:9" x14ac:dyDescent="0.15">
      <c r="A20" s="12" t="s">
        <v>25</v>
      </c>
      <c r="B20" s="13">
        <v>12.3</v>
      </c>
      <c r="C20" s="14">
        <v>10760</v>
      </c>
      <c r="D20" s="14">
        <v>101.32</v>
      </c>
      <c r="E20" s="15">
        <f t="shared" si="0"/>
        <v>1090203.2</v>
      </c>
      <c r="F20" s="21"/>
      <c r="G20" s="17"/>
      <c r="H20" s="4"/>
    </row>
    <row r="21" spans="1:9" x14ac:dyDescent="0.15">
      <c r="A21" s="12" t="s">
        <v>575</v>
      </c>
      <c r="B21" s="13">
        <v>12.35</v>
      </c>
      <c r="C21" s="14">
        <v>10615</v>
      </c>
      <c r="D21" s="14">
        <v>101.55</v>
      </c>
      <c r="E21" s="15">
        <f t="shared" si="0"/>
        <v>1077953.25</v>
      </c>
      <c r="F21" s="27"/>
      <c r="G21" s="28"/>
      <c r="H21" s="4"/>
    </row>
    <row r="22" spans="1:9" x14ac:dyDescent="0.15">
      <c r="A22" s="12" t="s">
        <v>427</v>
      </c>
      <c r="B22" s="13">
        <v>12.35</v>
      </c>
      <c r="C22" s="14">
        <v>10530</v>
      </c>
      <c r="D22" s="14">
        <v>102.18</v>
      </c>
      <c r="E22" s="15">
        <f t="shared" si="0"/>
        <v>1075955.4000000001</v>
      </c>
      <c r="F22" s="16"/>
      <c r="G22" s="17"/>
      <c r="H22" s="4"/>
    </row>
    <row r="23" spans="1:9" x14ac:dyDescent="0.15">
      <c r="A23" s="12" t="s">
        <v>296</v>
      </c>
      <c r="B23" s="13">
        <v>12.35</v>
      </c>
      <c r="C23" s="14">
        <v>10460</v>
      </c>
      <c r="D23" s="25">
        <v>102.12</v>
      </c>
      <c r="E23" s="26">
        <f t="shared" si="0"/>
        <v>1068175.2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12.168181818181823</v>
      </c>
      <c r="C29" s="8">
        <f>ROUND(ROUNDDOWN(SUM(C2:C28)/COUNTA(C2:C28),3),2)</f>
        <v>10188.41</v>
      </c>
      <c r="D29" s="8">
        <f>ROUND(ROUNDDOWN(SUM(D2:D28)/COUNTA(D2:D28),3),2)</f>
        <v>102.98</v>
      </c>
      <c r="E29" s="9">
        <f t="shared" si="0"/>
        <v>1049202.4617999999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29</v>
      </c>
      <c r="C31" s="36">
        <v>10251.904761904761</v>
      </c>
      <c r="D31" s="36">
        <v>104.98</v>
      </c>
      <c r="E31" s="40">
        <v>1076244.9619047618</v>
      </c>
      <c r="F31" s="38" t="s">
        <v>30</v>
      </c>
      <c r="G31" s="39"/>
    </row>
    <row r="32" spans="1:9" x14ac:dyDescent="0.15">
      <c r="A32"/>
      <c r="B32" s="35" t="s">
        <v>31</v>
      </c>
      <c r="C32" s="36">
        <v>10353.863636363636</v>
      </c>
      <c r="D32" s="36">
        <v>102.34</v>
      </c>
      <c r="E32" s="40">
        <v>1059614.4045454545</v>
      </c>
      <c r="F32" s="41">
        <f>E32-E31</f>
        <v>-16630.557359307306</v>
      </c>
      <c r="G32" s="39"/>
    </row>
    <row r="33" spans="1:7" x14ac:dyDescent="0.15">
      <c r="A33"/>
      <c r="B33" s="35" t="s">
        <v>32</v>
      </c>
      <c r="C33" s="42">
        <f>SUM(C2:C28)/COUNTA(C2:C28)</f>
        <v>10188.40909090909</v>
      </c>
      <c r="D33" s="43">
        <f>D29</f>
        <v>102.98</v>
      </c>
      <c r="E33" s="37">
        <f>C33*D33</f>
        <v>1049202.3681818182</v>
      </c>
      <c r="F33" s="44">
        <f>E33-E32</f>
        <v>-10412.036363636376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52"/>
  <sheetViews>
    <sheetView workbookViewId="0">
      <selection activeCell="B1" sqref="B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576</v>
      </c>
      <c r="B2" s="7">
        <v>12.35</v>
      </c>
      <c r="C2" s="8">
        <v>10190</v>
      </c>
      <c r="D2" s="8">
        <v>102.4</v>
      </c>
      <c r="E2" s="9">
        <f t="shared" ref="E2:E29" si="0">C2*D2</f>
        <v>1043456</v>
      </c>
      <c r="F2" s="10"/>
      <c r="G2" s="11"/>
      <c r="H2" s="4"/>
      <c r="J2" s="59"/>
    </row>
    <row r="3" spans="1:10" x14ac:dyDescent="0.15">
      <c r="A3" s="12" t="s">
        <v>577</v>
      </c>
      <c r="B3" s="13">
        <v>12.35</v>
      </c>
      <c r="C3" s="14">
        <v>10155</v>
      </c>
      <c r="D3" s="14">
        <v>103.07</v>
      </c>
      <c r="E3" s="15">
        <f t="shared" si="0"/>
        <v>1046675.85</v>
      </c>
      <c r="F3" s="16"/>
      <c r="G3" s="17"/>
      <c r="H3" s="4"/>
      <c r="J3" s="59"/>
    </row>
    <row r="4" spans="1:10" x14ac:dyDescent="0.15">
      <c r="A4" s="12" t="s">
        <v>578</v>
      </c>
      <c r="B4" s="13">
        <v>12.45</v>
      </c>
      <c r="C4" s="14">
        <v>9970</v>
      </c>
      <c r="D4" s="14">
        <v>103.77</v>
      </c>
      <c r="E4" s="15">
        <f t="shared" si="0"/>
        <v>1034586.8999999999</v>
      </c>
      <c r="F4" s="16"/>
      <c r="G4" s="17"/>
      <c r="H4" s="4"/>
      <c r="J4" s="59"/>
    </row>
    <row r="5" spans="1:10" x14ac:dyDescent="0.15">
      <c r="A5" s="12" t="s">
        <v>431</v>
      </c>
      <c r="B5" s="13">
        <v>12.45</v>
      </c>
      <c r="C5" s="14">
        <v>10120</v>
      </c>
      <c r="D5" s="14">
        <v>104.46</v>
      </c>
      <c r="E5" s="15">
        <f t="shared" si="0"/>
        <v>1057135.2</v>
      </c>
      <c r="F5" s="16"/>
      <c r="G5" s="17"/>
      <c r="H5" s="4"/>
      <c r="J5" s="59"/>
    </row>
    <row r="6" spans="1:10" x14ac:dyDescent="0.15">
      <c r="A6" s="12" t="s">
        <v>307</v>
      </c>
      <c r="B6" s="13">
        <v>12.45</v>
      </c>
      <c r="C6" s="14">
        <v>10260</v>
      </c>
      <c r="D6" s="14">
        <v>104.75</v>
      </c>
      <c r="E6" s="15">
        <f t="shared" si="0"/>
        <v>1074735</v>
      </c>
      <c r="F6" s="16"/>
      <c r="G6" s="17"/>
      <c r="H6" s="4"/>
      <c r="J6" s="59"/>
    </row>
    <row r="7" spans="1:10" x14ac:dyDescent="0.15">
      <c r="A7" s="12" t="s">
        <v>579</v>
      </c>
      <c r="B7" s="13">
        <v>12.45</v>
      </c>
      <c r="C7" s="14">
        <v>10305</v>
      </c>
      <c r="D7" s="14"/>
      <c r="E7" s="15">
        <f t="shared" si="0"/>
        <v>0</v>
      </c>
      <c r="F7" s="16"/>
      <c r="G7" s="17"/>
      <c r="H7" s="4"/>
    </row>
    <row r="8" spans="1:10" x14ac:dyDescent="0.15">
      <c r="A8" s="12" t="s">
        <v>47</v>
      </c>
      <c r="B8" s="13">
        <v>12.45</v>
      </c>
      <c r="C8" s="60">
        <v>10415</v>
      </c>
      <c r="D8" s="61">
        <v>104.95</v>
      </c>
      <c r="E8" s="20">
        <f t="shared" si="0"/>
        <v>1093054.25</v>
      </c>
      <c r="F8" s="21"/>
      <c r="G8" s="17"/>
      <c r="H8" s="4"/>
    </row>
    <row r="9" spans="1:10" x14ac:dyDescent="0.15">
      <c r="A9" s="12" t="s">
        <v>580</v>
      </c>
      <c r="B9" s="13">
        <v>12.5</v>
      </c>
      <c r="C9" s="18">
        <v>10575</v>
      </c>
      <c r="D9" s="19">
        <v>104.64</v>
      </c>
      <c r="E9" s="20">
        <f t="shared" si="0"/>
        <v>1106568</v>
      </c>
      <c r="F9" s="22"/>
      <c r="G9" s="23"/>
      <c r="H9" s="4"/>
    </row>
    <row r="10" spans="1:10" x14ac:dyDescent="0.15">
      <c r="A10" s="12" t="s">
        <v>433</v>
      </c>
      <c r="B10" s="13">
        <v>12.5</v>
      </c>
      <c r="C10" s="18">
        <v>10415</v>
      </c>
      <c r="D10" s="19">
        <v>105.58</v>
      </c>
      <c r="E10" s="20">
        <f>C10*D10</f>
        <v>1099615.7</v>
      </c>
      <c r="F10" s="16"/>
      <c r="G10" s="17"/>
      <c r="H10" s="4"/>
    </row>
    <row r="11" spans="1:10" x14ac:dyDescent="0.15">
      <c r="A11" s="12" t="s">
        <v>582</v>
      </c>
      <c r="B11" s="13">
        <v>12.5</v>
      </c>
      <c r="C11" s="14">
        <v>10435</v>
      </c>
      <c r="D11" s="14">
        <v>104.88</v>
      </c>
      <c r="E11" s="15">
        <f t="shared" si="0"/>
        <v>1094422.8</v>
      </c>
      <c r="F11" s="16"/>
      <c r="G11" s="17"/>
      <c r="H11" s="4"/>
    </row>
    <row r="12" spans="1:10" x14ac:dyDescent="0.15">
      <c r="A12" s="12" t="s">
        <v>583</v>
      </c>
      <c r="B12" s="13">
        <v>12.5</v>
      </c>
      <c r="C12" s="14">
        <v>10400</v>
      </c>
      <c r="D12" s="14">
        <v>105.25</v>
      </c>
      <c r="E12" s="15">
        <f t="shared" si="0"/>
        <v>1094600</v>
      </c>
      <c r="F12" s="16"/>
      <c r="G12" s="17"/>
      <c r="H12" s="4"/>
    </row>
    <row r="13" spans="1:10" x14ac:dyDescent="0.15">
      <c r="A13" s="12" t="s">
        <v>52</v>
      </c>
      <c r="B13" s="13">
        <v>12.5</v>
      </c>
      <c r="C13" s="14">
        <v>10335</v>
      </c>
      <c r="D13" s="14">
        <v>104.79</v>
      </c>
      <c r="E13" s="15">
        <f t="shared" si="0"/>
        <v>1083004.6500000001</v>
      </c>
      <c r="F13" s="16"/>
      <c r="G13" s="17"/>
      <c r="H13" s="4"/>
    </row>
    <row r="14" spans="1:10" x14ac:dyDescent="0.15">
      <c r="A14" s="12" t="s">
        <v>584</v>
      </c>
      <c r="B14" s="13">
        <v>12.5</v>
      </c>
      <c r="C14" s="14">
        <v>10280</v>
      </c>
      <c r="D14" s="14">
        <v>104.75</v>
      </c>
      <c r="E14" s="15">
        <f t="shared" si="0"/>
        <v>1076830</v>
      </c>
      <c r="F14" s="16"/>
      <c r="G14" s="17"/>
      <c r="H14" s="4"/>
    </row>
    <row r="15" spans="1:10" x14ac:dyDescent="0.15">
      <c r="A15" s="12" t="s">
        <v>435</v>
      </c>
      <c r="B15" s="13">
        <v>12.5</v>
      </c>
      <c r="C15" s="14">
        <v>10165</v>
      </c>
      <c r="D15" s="14">
        <v>104.66</v>
      </c>
      <c r="E15" s="15">
        <f t="shared" si="0"/>
        <v>1063868.8999999999</v>
      </c>
      <c r="F15" s="16"/>
      <c r="G15" s="17"/>
      <c r="H15" s="4"/>
    </row>
    <row r="16" spans="1:10" x14ac:dyDescent="0.15">
      <c r="A16" s="12" t="s">
        <v>312</v>
      </c>
      <c r="B16" s="13">
        <v>12.7</v>
      </c>
      <c r="C16" s="14">
        <v>9995</v>
      </c>
      <c r="D16" s="14">
        <v>105.18</v>
      </c>
      <c r="E16" s="15">
        <f t="shared" si="0"/>
        <v>1051274.1000000001</v>
      </c>
      <c r="F16" s="16"/>
      <c r="G16" s="17"/>
      <c r="H16" s="4"/>
    </row>
    <row r="17" spans="1:9" x14ac:dyDescent="0.15">
      <c r="A17" s="12" t="s">
        <v>585</v>
      </c>
      <c r="B17" s="13">
        <v>12.7</v>
      </c>
      <c r="C17" s="14">
        <v>10020</v>
      </c>
      <c r="D17" s="14">
        <v>104.88</v>
      </c>
      <c r="E17" s="15">
        <f t="shared" si="0"/>
        <v>1050897.5999999999</v>
      </c>
      <c r="F17" s="16"/>
      <c r="G17" s="17"/>
      <c r="H17" s="24"/>
    </row>
    <row r="18" spans="1:9" x14ac:dyDescent="0.15">
      <c r="A18" s="12" t="s">
        <v>57</v>
      </c>
      <c r="B18" s="13">
        <v>12.7</v>
      </c>
      <c r="C18" s="14">
        <v>10255</v>
      </c>
      <c r="D18" s="14">
        <v>105.49</v>
      </c>
      <c r="E18" s="15">
        <f t="shared" si="0"/>
        <v>1081799.95</v>
      </c>
      <c r="F18" s="16"/>
      <c r="G18" s="17"/>
      <c r="H18" s="4"/>
    </row>
    <row r="19" spans="1:9" x14ac:dyDescent="0.15">
      <c r="A19" s="12" t="s">
        <v>586</v>
      </c>
      <c r="B19" s="13">
        <v>12.7</v>
      </c>
      <c r="C19" s="14">
        <v>10150</v>
      </c>
      <c r="D19" s="14">
        <v>105.18</v>
      </c>
      <c r="E19" s="15">
        <f t="shared" si="0"/>
        <v>1067577</v>
      </c>
      <c r="F19" s="16"/>
      <c r="G19" s="17"/>
      <c r="H19" s="4"/>
    </row>
    <row r="20" spans="1:9" x14ac:dyDescent="0.15">
      <c r="A20" s="12" t="s">
        <v>438</v>
      </c>
      <c r="B20" s="13">
        <v>12.7</v>
      </c>
      <c r="C20" s="14">
        <v>10265</v>
      </c>
      <c r="D20" s="14">
        <v>105.53</v>
      </c>
      <c r="E20" s="15">
        <f t="shared" si="0"/>
        <v>1083265.45</v>
      </c>
      <c r="F20" s="21"/>
      <c r="G20" s="17"/>
      <c r="H20" s="4"/>
    </row>
    <row r="21" spans="1:9" x14ac:dyDescent="0.15">
      <c r="A21" s="12" t="s">
        <v>314</v>
      </c>
      <c r="B21" s="13">
        <v>12.7</v>
      </c>
      <c r="C21" s="14">
        <v>10340</v>
      </c>
      <c r="D21" s="14">
        <v>106.2</v>
      </c>
      <c r="E21" s="15">
        <f t="shared" si="0"/>
        <v>1098108</v>
      </c>
      <c r="F21" s="27"/>
      <c r="G21" s="28"/>
      <c r="H21" s="4"/>
    </row>
    <row r="22" spans="1:9" x14ac:dyDescent="0.15">
      <c r="A22" s="12" t="s">
        <v>587</v>
      </c>
      <c r="B22" s="13">
        <v>12.7</v>
      </c>
      <c r="C22" s="14">
        <v>10550</v>
      </c>
      <c r="D22" s="14">
        <v>105.86</v>
      </c>
      <c r="E22" s="15">
        <f t="shared" si="0"/>
        <v>1116823</v>
      </c>
      <c r="F22" s="16"/>
      <c r="G22" s="17"/>
      <c r="H22" s="4"/>
    </row>
    <row r="23" spans="1:9" x14ac:dyDescent="0.15">
      <c r="A23" s="12"/>
      <c r="B23" s="13"/>
      <c r="C23" s="14"/>
      <c r="D23" s="25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12.540476190476186</v>
      </c>
      <c r="C29" s="8">
        <f>ROUND(ROUNDDOWN(SUM(C2:C28)/COUNTA(C2:C28),3),2)</f>
        <v>10266.43</v>
      </c>
      <c r="D29" s="8">
        <f>ROUND(ROUNDDOWN(SUM(D2:D28)/COUNTA(D2:D28),3),2)</f>
        <v>104.81</v>
      </c>
      <c r="E29" s="9">
        <f t="shared" si="0"/>
        <v>1076024.5283000001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31</v>
      </c>
      <c r="C31" s="36">
        <v>10353.863636363636</v>
      </c>
      <c r="D31" s="36">
        <v>102.34</v>
      </c>
      <c r="E31" s="40">
        <v>1059614.4045454545</v>
      </c>
      <c r="F31" s="38" t="s">
        <v>30</v>
      </c>
      <c r="G31" s="39"/>
    </row>
    <row r="32" spans="1:9" x14ac:dyDescent="0.15">
      <c r="A32"/>
      <c r="B32" s="35" t="s">
        <v>32</v>
      </c>
      <c r="C32" s="36">
        <v>10188.40909090909</v>
      </c>
      <c r="D32" s="36">
        <v>102.98</v>
      </c>
      <c r="E32" s="40">
        <v>1049202.3681818182</v>
      </c>
      <c r="F32" s="41">
        <f>E32-E31</f>
        <v>-10412.036363636376</v>
      </c>
      <c r="G32" s="39"/>
    </row>
    <row r="33" spans="1:7" x14ac:dyDescent="0.15">
      <c r="A33"/>
      <c r="B33" s="35" t="s">
        <v>62</v>
      </c>
      <c r="C33" s="42">
        <f>SUM(C2:C28)/COUNTA(C2:C28)</f>
        <v>10266.428571428571</v>
      </c>
      <c r="D33" s="43">
        <f>D29</f>
        <v>104.81</v>
      </c>
      <c r="E33" s="37">
        <f>C33*D33</f>
        <v>1076024.3785714286</v>
      </c>
      <c r="F33" s="44">
        <f>E33-E32</f>
        <v>26822.010389610427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52"/>
  <sheetViews>
    <sheetView workbookViewId="0">
      <selection activeCell="E15" sqref="E15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588</v>
      </c>
      <c r="B2" s="7">
        <v>12.7</v>
      </c>
      <c r="C2" s="8">
        <v>10445</v>
      </c>
      <c r="D2" s="8">
        <v>105.79</v>
      </c>
      <c r="E2" s="9">
        <f t="shared" ref="E2:E29" si="0">C2*D2</f>
        <v>1104976.55</v>
      </c>
      <c r="F2" s="10"/>
      <c r="G2" s="11"/>
      <c r="H2" s="4"/>
      <c r="J2" s="59"/>
    </row>
    <row r="3" spans="1:10" x14ac:dyDescent="0.15">
      <c r="A3" s="12" t="s">
        <v>589</v>
      </c>
      <c r="B3" s="13">
        <v>12.7</v>
      </c>
      <c r="C3" s="14">
        <v>10355</v>
      </c>
      <c r="D3" s="14">
        <v>105.15</v>
      </c>
      <c r="E3" s="15">
        <f t="shared" si="0"/>
        <v>1088828.25</v>
      </c>
      <c r="F3" s="16"/>
      <c r="G3" s="17"/>
      <c r="H3" s="4"/>
      <c r="J3" s="59"/>
    </row>
    <row r="4" spans="1:10" x14ac:dyDescent="0.15">
      <c r="A4" s="12" t="s">
        <v>590</v>
      </c>
      <c r="B4" s="13">
        <v>12.7</v>
      </c>
      <c r="C4" s="14">
        <v>10440</v>
      </c>
      <c r="D4" s="14"/>
      <c r="E4" s="15">
        <f t="shared" si="0"/>
        <v>0</v>
      </c>
      <c r="F4" s="16"/>
      <c r="G4" s="17"/>
      <c r="H4" s="4"/>
      <c r="J4" s="59"/>
    </row>
    <row r="5" spans="1:10" x14ac:dyDescent="0.15">
      <c r="A5" s="12" t="s">
        <v>441</v>
      </c>
      <c r="B5" s="13">
        <v>12.85</v>
      </c>
      <c r="C5" s="14">
        <v>10385</v>
      </c>
      <c r="D5" s="14">
        <v>104.02</v>
      </c>
      <c r="E5" s="15">
        <f t="shared" si="0"/>
        <v>1080247.7</v>
      </c>
      <c r="F5" s="16"/>
      <c r="G5" s="17"/>
      <c r="H5" s="4"/>
      <c r="J5" s="59"/>
    </row>
    <row r="6" spans="1:10" x14ac:dyDescent="0.15">
      <c r="A6" s="12" t="s">
        <v>591</v>
      </c>
      <c r="B6" s="13">
        <v>12.85</v>
      </c>
      <c r="C6" s="14">
        <v>10930</v>
      </c>
      <c r="D6" s="14">
        <v>104.96</v>
      </c>
      <c r="E6" s="15">
        <f t="shared" si="0"/>
        <v>1147212.8</v>
      </c>
      <c r="F6" s="16"/>
      <c r="G6" s="17"/>
      <c r="H6" s="4"/>
      <c r="J6" s="59"/>
    </row>
    <row r="7" spans="1:10" x14ac:dyDescent="0.15">
      <c r="A7" s="12" t="s">
        <v>68</v>
      </c>
      <c r="B7" s="13">
        <v>12.85</v>
      </c>
      <c r="C7" s="14">
        <v>11140</v>
      </c>
      <c r="D7" s="14">
        <v>105.52</v>
      </c>
      <c r="E7" s="15">
        <f t="shared" si="0"/>
        <v>1175492.8</v>
      </c>
      <c r="F7" s="16"/>
      <c r="G7" s="17"/>
      <c r="H7" s="4"/>
    </row>
    <row r="8" spans="1:10" x14ac:dyDescent="0.15">
      <c r="A8" s="12" t="s">
        <v>592</v>
      </c>
      <c r="B8" s="13">
        <v>12.95</v>
      </c>
      <c r="C8" s="60">
        <v>11450</v>
      </c>
      <c r="D8" s="61">
        <v>103.22</v>
      </c>
      <c r="E8" s="20">
        <f t="shared" si="0"/>
        <v>1181869</v>
      </c>
      <c r="F8" s="21"/>
      <c r="G8" s="17"/>
      <c r="H8" s="4"/>
    </row>
    <row r="9" spans="1:10" x14ac:dyDescent="0.15">
      <c r="A9" s="12" t="s">
        <v>443</v>
      </c>
      <c r="B9" s="13">
        <v>12.95</v>
      </c>
      <c r="C9" s="18">
        <v>11710</v>
      </c>
      <c r="D9" s="19">
        <v>106.63</v>
      </c>
      <c r="E9" s="20">
        <f t="shared" si="0"/>
        <v>1248637.3</v>
      </c>
      <c r="F9" s="22"/>
      <c r="G9" s="23"/>
      <c r="H9" s="4"/>
    </row>
    <row r="10" spans="1:10" x14ac:dyDescent="0.15">
      <c r="A10" s="12" t="s">
        <v>593</v>
      </c>
      <c r="B10" s="13">
        <v>13.05</v>
      </c>
      <c r="C10" s="18">
        <v>11735</v>
      </c>
      <c r="D10" s="19">
        <v>107.69</v>
      </c>
      <c r="E10" s="20">
        <f>C10*D10</f>
        <v>1263742.1499999999</v>
      </c>
      <c r="F10" s="16"/>
      <c r="G10" s="17"/>
      <c r="H10" s="4"/>
    </row>
    <row r="11" spans="1:10" x14ac:dyDescent="0.15">
      <c r="A11" s="12" t="s">
        <v>594</v>
      </c>
      <c r="B11" s="13">
        <v>13.05</v>
      </c>
      <c r="C11" s="14">
        <v>11135</v>
      </c>
      <c r="D11" s="14">
        <v>108.36</v>
      </c>
      <c r="E11" s="15">
        <f t="shared" si="0"/>
        <v>1206588.6000000001</v>
      </c>
      <c r="F11" s="16"/>
      <c r="G11" s="17"/>
      <c r="H11" s="4"/>
    </row>
    <row r="12" spans="1:10" x14ac:dyDescent="0.15">
      <c r="A12" s="12" t="s">
        <v>73</v>
      </c>
      <c r="B12" s="13">
        <v>13.05</v>
      </c>
      <c r="C12" s="14">
        <v>11155</v>
      </c>
      <c r="D12" s="14">
        <v>108.89</v>
      </c>
      <c r="E12" s="15">
        <f t="shared" si="0"/>
        <v>1214667.95</v>
      </c>
      <c r="F12" s="16"/>
      <c r="G12" s="17"/>
      <c r="H12" s="4"/>
    </row>
    <row r="13" spans="1:10" x14ac:dyDescent="0.15">
      <c r="A13" s="12" t="s">
        <v>595</v>
      </c>
      <c r="B13" s="13">
        <v>13.2</v>
      </c>
      <c r="C13" s="14">
        <v>11205</v>
      </c>
      <c r="D13" s="14">
        <v>110</v>
      </c>
      <c r="E13" s="15">
        <f t="shared" si="0"/>
        <v>1232550</v>
      </c>
      <c r="F13" s="16"/>
      <c r="G13" s="17"/>
      <c r="H13" s="4"/>
    </row>
    <row r="14" spans="1:10" x14ac:dyDescent="0.15">
      <c r="A14" s="12" t="s">
        <v>445</v>
      </c>
      <c r="B14" s="13">
        <v>13.2</v>
      </c>
      <c r="C14" s="14">
        <v>11240</v>
      </c>
      <c r="D14" s="14">
        <v>109.74</v>
      </c>
      <c r="E14" s="15">
        <f t="shared" si="0"/>
        <v>1233477.5999999999</v>
      </c>
      <c r="F14" s="16"/>
      <c r="G14" s="17"/>
      <c r="H14" s="4"/>
    </row>
    <row r="15" spans="1:10" x14ac:dyDescent="0.15">
      <c r="A15" s="12" t="s">
        <v>320</v>
      </c>
      <c r="B15" s="13">
        <v>13.2</v>
      </c>
      <c r="C15" s="14">
        <v>11080</v>
      </c>
      <c r="D15" s="14">
        <v>111.18</v>
      </c>
      <c r="E15" s="15">
        <f t="shared" si="0"/>
        <v>1231874.4000000001</v>
      </c>
      <c r="F15" s="16"/>
      <c r="G15" s="17"/>
      <c r="H15" s="4"/>
    </row>
    <row r="16" spans="1:10" x14ac:dyDescent="0.15">
      <c r="A16" s="12" t="s">
        <v>596</v>
      </c>
      <c r="B16" s="13">
        <v>13.2</v>
      </c>
      <c r="C16" s="14">
        <v>11155</v>
      </c>
      <c r="D16" s="14">
        <v>111.95</v>
      </c>
      <c r="E16" s="15">
        <f t="shared" si="0"/>
        <v>1248802.25</v>
      </c>
      <c r="F16" s="16"/>
      <c r="G16" s="17"/>
      <c r="H16" s="4"/>
    </row>
    <row r="17" spans="1:9" x14ac:dyDescent="0.15">
      <c r="A17" s="12" t="s">
        <v>78</v>
      </c>
      <c r="B17" s="13">
        <v>13.2</v>
      </c>
      <c r="C17" s="14">
        <v>11380</v>
      </c>
      <c r="D17" s="14">
        <v>111.54</v>
      </c>
      <c r="E17" s="15">
        <f t="shared" si="0"/>
        <v>1269325.2000000002</v>
      </c>
      <c r="F17" s="16"/>
      <c r="G17" s="17"/>
      <c r="H17" s="24"/>
    </row>
    <row r="18" spans="1:9" x14ac:dyDescent="0.15">
      <c r="A18" s="12" t="s">
        <v>597</v>
      </c>
      <c r="B18" s="13">
        <v>13.3</v>
      </c>
      <c r="C18" s="14">
        <v>11225</v>
      </c>
      <c r="D18" s="14"/>
      <c r="E18" s="15">
        <f t="shared" si="0"/>
        <v>0</v>
      </c>
      <c r="F18" s="16"/>
      <c r="G18" s="17"/>
      <c r="H18" s="4"/>
    </row>
    <row r="19" spans="1:9" x14ac:dyDescent="0.15">
      <c r="A19" s="12" t="s">
        <v>447</v>
      </c>
      <c r="B19" s="13">
        <v>13.3</v>
      </c>
      <c r="C19" s="14">
        <v>11570</v>
      </c>
      <c r="D19" s="14">
        <v>113.43</v>
      </c>
      <c r="E19" s="15">
        <f t="shared" si="0"/>
        <v>1312385.1000000001</v>
      </c>
      <c r="F19" s="16"/>
      <c r="G19" s="17"/>
      <c r="H19" s="4"/>
    </row>
    <row r="20" spans="1:9" x14ac:dyDescent="0.15">
      <c r="A20" s="12" t="s">
        <v>322</v>
      </c>
      <c r="B20" s="13">
        <v>13.3</v>
      </c>
      <c r="C20" s="14">
        <v>11465</v>
      </c>
      <c r="D20" s="14">
        <v>114.78</v>
      </c>
      <c r="E20" s="15">
        <f t="shared" si="0"/>
        <v>1315952.7</v>
      </c>
      <c r="F20" s="21"/>
      <c r="G20" s="17"/>
      <c r="H20" s="4"/>
    </row>
    <row r="21" spans="1:9" x14ac:dyDescent="0.15">
      <c r="A21" s="12" t="s">
        <v>598</v>
      </c>
      <c r="B21" s="13">
        <v>13.3</v>
      </c>
      <c r="C21" s="14">
        <v>11680</v>
      </c>
      <c r="D21" s="14">
        <v>113.24</v>
      </c>
      <c r="E21" s="15">
        <f t="shared" si="0"/>
        <v>1322643.2</v>
      </c>
      <c r="F21" s="27"/>
      <c r="G21" s="28"/>
      <c r="H21" s="4"/>
    </row>
    <row r="22" spans="1:9" x14ac:dyDescent="0.15">
      <c r="A22" s="12" t="s">
        <v>83</v>
      </c>
      <c r="B22" s="13">
        <v>13.3</v>
      </c>
      <c r="C22" s="14">
        <v>11300</v>
      </c>
      <c r="D22" s="14">
        <v>112.9</v>
      </c>
      <c r="E22" s="15">
        <f t="shared" si="0"/>
        <v>1275770</v>
      </c>
      <c r="F22" s="16"/>
      <c r="G22" s="17"/>
      <c r="H22" s="4"/>
    </row>
    <row r="23" spans="1:9" x14ac:dyDescent="0.15">
      <c r="A23" s="12" t="s">
        <v>599</v>
      </c>
      <c r="B23" s="13">
        <v>13.35</v>
      </c>
      <c r="C23" s="14">
        <v>10965</v>
      </c>
      <c r="D23" s="14">
        <v>113.42</v>
      </c>
      <c r="E23" s="26">
        <f t="shared" si="0"/>
        <v>1243650.3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30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13.070454545454545</v>
      </c>
      <c r="C29" s="8">
        <f>ROUND(ROUNDDOWN(SUM(C2:C28)/COUNTA(C2:C28),3),2)</f>
        <v>11142.95</v>
      </c>
      <c r="D29" s="8">
        <f>ROUND(ROUNDDOWN(SUM(D2:D28)/COUNTA(D2:D28),3),2)</f>
        <v>109.12</v>
      </c>
      <c r="E29" s="9">
        <f t="shared" si="0"/>
        <v>1215918.7040000001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32</v>
      </c>
      <c r="C31" s="36">
        <v>10188.40909090909</v>
      </c>
      <c r="D31" s="36">
        <v>102.98</v>
      </c>
      <c r="E31" s="40">
        <v>1049202.3681818182</v>
      </c>
      <c r="F31" s="38" t="s">
        <v>30</v>
      </c>
      <c r="G31" s="39"/>
    </row>
    <row r="32" spans="1:9" x14ac:dyDescent="0.15">
      <c r="A32"/>
      <c r="B32" s="35" t="s">
        <v>62</v>
      </c>
      <c r="C32" s="36">
        <v>10266.428571428571</v>
      </c>
      <c r="D32" s="36">
        <v>104.81</v>
      </c>
      <c r="E32" s="40">
        <v>1076024.3785714286</v>
      </c>
      <c r="F32" s="41">
        <f>E32-E31</f>
        <v>26822.010389610427</v>
      </c>
      <c r="G32" s="39"/>
    </row>
    <row r="33" spans="1:7" x14ac:dyDescent="0.15">
      <c r="A33"/>
      <c r="B33" s="35" t="s">
        <v>84</v>
      </c>
      <c r="C33" s="42">
        <f>SUM(C2:C28)/COUNTA(C2:C28)</f>
        <v>11142.954545454546</v>
      </c>
      <c r="D33" s="43">
        <f>D29</f>
        <v>109.12</v>
      </c>
      <c r="E33" s="37">
        <f>C33*D33</f>
        <v>1215919.2000000002</v>
      </c>
      <c r="F33" s="44">
        <f>E33-E32</f>
        <v>139894.82142857159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52"/>
  <sheetViews>
    <sheetView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600</v>
      </c>
      <c r="B2" s="7">
        <v>13.35</v>
      </c>
      <c r="C2" s="8">
        <v>11210</v>
      </c>
      <c r="D2" s="8">
        <v>115.39</v>
      </c>
      <c r="E2" s="9">
        <f t="shared" ref="E2:E29" si="0">C2*D2</f>
        <v>1293521.8999999999</v>
      </c>
      <c r="F2" s="10"/>
      <c r="G2" s="11"/>
      <c r="H2" s="4"/>
      <c r="J2" s="59"/>
    </row>
    <row r="3" spans="1:10" x14ac:dyDescent="0.15">
      <c r="A3" s="12" t="s">
        <v>601</v>
      </c>
      <c r="B3" s="13">
        <v>13.4</v>
      </c>
      <c r="C3" s="14">
        <v>11125</v>
      </c>
      <c r="D3" s="14">
        <v>114.71</v>
      </c>
      <c r="E3" s="15">
        <f t="shared" si="0"/>
        <v>1276148.75</v>
      </c>
      <c r="F3" s="16"/>
      <c r="G3" s="17"/>
      <c r="H3" s="4"/>
      <c r="J3" s="59"/>
    </row>
    <row r="4" spans="1:10" x14ac:dyDescent="0.15">
      <c r="A4" s="12" t="s">
        <v>602</v>
      </c>
      <c r="B4" s="13">
        <v>13.4</v>
      </c>
      <c r="C4" s="14">
        <v>11680</v>
      </c>
      <c r="D4" s="14">
        <v>114.81</v>
      </c>
      <c r="E4" s="15">
        <f t="shared" si="0"/>
        <v>1340980.8</v>
      </c>
      <c r="F4" s="16"/>
      <c r="G4" s="17"/>
      <c r="H4" s="4"/>
      <c r="J4" s="59"/>
    </row>
    <row r="5" spans="1:10" x14ac:dyDescent="0.15">
      <c r="A5" s="12" t="s">
        <v>89</v>
      </c>
      <c r="B5" s="13">
        <v>13.4</v>
      </c>
      <c r="C5" s="14">
        <v>11520</v>
      </c>
      <c r="D5" s="14">
        <v>114.58</v>
      </c>
      <c r="E5" s="15">
        <f t="shared" si="0"/>
        <v>1319961.6000000001</v>
      </c>
      <c r="F5" s="16"/>
      <c r="G5" s="17"/>
      <c r="H5" s="4"/>
      <c r="J5" s="59"/>
    </row>
    <row r="6" spans="1:10" x14ac:dyDescent="0.15">
      <c r="A6" s="12" t="s">
        <v>603</v>
      </c>
      <c r="B6" s="13">
        <v>13.6</v>
      </c>
      <c r="C6" s="14">
        <v>11550</v>
      </c>
      <c r="D6" s="14">
        <v>115.18</v>
      </c>
      <c r="E6" s="15">
        <f t="shared" si="0"/>
        <v>1330329</v>
      </c>
      <c r="F6" s="16"/>
      <c r="G6" s="17"/>
      <c r="H6" s="4"/>
      <c r="J6" s="59"/>
    </row>
    <row r="7" spans="1:10" x14ac:dyDescent="0.15">
      <c r="A7" s="12" t="s">
        <v>452</v>
      </c>
      <c r="B7" s="13">
        <v>13.6</v>
      </c>
      <c r="C7" s="14">
        <v>11370</v>
      </c>
      <c r="D7" s="14">
        <v>114.77</v>
      </c>
      <c r="E7" s="15">
        <f t="shared" si="0"/>
        <v>1304934.8999999999</v>
      </c>
      <c r="F7" s="16"/>
      <c r="G7" s="17"/>
      <c r="H7" s="4"/>
    </row>
    <row r="8" spans="1:10" x14ac:dyDescent="0.15">
      <c r="A8" s="12" t="s">
        <v>327</v>
      </c>
      <c r="B8" s="13">
        <v>13.6</v>
      </c>
      <c r="C8" s="60">
        <v>11330</v>
      </c>
      <c r="D8" s="61">
        <v>115.27</v>
      </c>
      <c r="E8" s="20">
        <f t="shared" si="0"/>
        <v>1306009.0999999999</v>
      </c>
      <c r="F8" s="21"/>
      <c r="G8" s="17"/>
      <c r="H8" s="4"/>
    </row>
    <row r="9" spans="1:10" x14ac:dyDescent="0.15">
      <c r="A9" s="12" t="s">
        <v>604</v>
      </c>
      <c r="B9" s="13">
        <v>13.6</v>
      </c>
      <c r="C9" s="18">
        <v>11275</v>
      </c>
      <c r="D9" s="19">
        <v>116.47</v>
      </c>
      <c r="E9" s="20">
        <f t="shared" si="0"/>
        <v>1313199.25</v>
      </c>
      <c r="F9" s="22"/>
      <c r="G9" s="23"/>
      <c r="H9" s="4"/>
    </row>
    <row r="10" spans="1:10" x14ac:dyDescent="0.15">
      <c r="A10" s="12" t="s">
        <v>94</v>
      </c>
      <c r="B10" s="13">
        <v>13.6</v>
      </c>
      <c r="C10" s="18">
        <v>11410</v>
      </c>
      <c r="D10" s="19">
        <v>116.04</v>
      </c>
      <c r="E10" s="20">
        <f>C10*D10</f>
        <v>1324016.4000000001</v>
      </c>
      <c r="F10" s="16"/>
      <c r="G10" s="17"/>
      <c r="H10" s="4"/>
    </row>
    <row r="11" spans="1:10" x14ac:dyDescent="0.15">
      <c r="A11" s="12" t="s">
        <v>605</v>
      </c>
      <c r="B11" s="13">
        <v>13.6</v>
      </c>
      <c r="C11" s="14">
        <v>11365</v>
      </c>
      <c r="D11" s="14">
        <v>116.18</v>
      </c>
      <c r="E11" s="15">
        <f t="shared" si="0"/>
        <v>1320385.7000000002</v>
      </c>
      <c r="F11" s="16"/>
      <c r="G11" s="17"/>
      <c r="H11" s="4"/>
    </row>
    <row r="12" spans="1:10" x14ac:dyDescent="0.15">
      <c r="A12" s="12" t="s">
        <v>454</v>
      </c>
      <c r="B12" s="13">
        <v>13.85</v>
      </c>
      <c r="C12" s="14">
        <v>11245</v>
      </c>
      <c r="D12" s="14">
        <v>118.72</v>
      </c>
      <c r="E12" s="15">
        <f t="shared" si="0"/>
        <v>1335006.3999999999</v>
      </c>
      <c r="F12" s="16"/>
      <c r="G12" s="17"/>
      <c r="H12" s="4"/>
    </row>
    <row r="13" spans="1:10" x14ac:dyDescent="0.15">
      <c r="A13" s="12" t="s">
        <v>329</v>
      </c>
      <c r="B13" s="13">
        <v>13.95</v>
      </c>
      <c r="C13" s="14">
        <v>11130</v>
      </c>
      <c r="D13" s="14">
        <v>119.18</v>
      </c>
      <c r="E13" s="15">
        <f t="shared" si="0"/>
        <v>1326473.4000000001</v>
      </c>
      <c r="F13" s="16"/>
      <c r="G13" s="17"/>
      <c r="H13" s="4"/>
    </row>
    <row r="14" spans="1:10" x14ac:dyDescent="0.15">
      <c r="A14" s="12" t="s">
        <v>606</v>
      </c>
      <c r="B14" s="13">
        <v>13.95</v>
      </c>
      <c r="C14" s="14">
        <v>10850</v>
      </c>
      <c r="D14" s="14">
        <v>118.63</v>
      </c>
      <c r="E14" s="15">
        <f t="shared" si="0"/>
        <v>1287135.5</v>
      </c>
      <c r="F14" s="16"/>
      <c r="G14" s="17"/>
      <c r="H14" s="4"/>
    </row>
    <row r="15" spans="1:10" x14ac:dyDescent="0.15">
      <c r="A15" s="12" t="s">
        <v>99</v>
      </c>
      <c r="B15" s="13">
        <v>13.95</v>
      </c>
      <c r="C15" s="14">
        <v>10980</v>
      </c>
      <c r="D15" s="14">
        <v>118.18</v>
      </c>
      <c r="E15" s="15">
        <f t="shared" si="0"/>
        <v>1297616.4000000001</v>
      </c>
      <c r="F15" s="16"/>
      <c r="G15" s="17"/>
      <c r="H15" s="4"/>
    </row>
    <row r="16" spans="1:10" x14ac:dyDescent="0.15">
      <c r="A16" s="12" t="s">
        <v>607</v>
      </c>
      <c r="B16" s="13">
        <v>14.1</v>
      </c>
      <c r="C16" s="14">
        <v>10885</v>
      </c>
      <c r="D16" s="14">
        <v>118.94</v>
      </c>
      <c r="E16" s="15">
        <f t="shared" si="0"/>
        <v>1294661.8999999999</v>
      </c>
      <c r="F16" s="16"/>
      <c r="G16" s="17"/>
      <c r="H16" s="4"/>
    </row>
    <row r="17" spans="1:9" x14ac:dyDescent="0.15">
      <c r="A17" s="12" t="s">
        <v>456</v>
      </c>
      <c r="B17" s="13">
        <v>14.1</v>
      </c>
      <c r="C17" s="14">
        <v>10585</v>
      </c>
      <c r="D17" s="14">
        <v>118.72</v>
      </c>
      <c r="E17" s="15">
        <f t="shared" si="0"/>
        <v>1256651.2</v>
      </c>
      <c r="F17" s="16"/>
      <c r="G17" s="17"/>
      <c r="H17" s="24"/>
    </row>
    <row r="18" spans="1:9" x14ac:dyDescent="0.15">
      <c r="A18" s="12" t="s">
        <v>331</v>
      </c>
      <c r="B18" s="13">
        <v>14.25</v>
      </c>
      <c r="C18" s="14">
        <v>10570</v>
      </c>
      <c r="D18" s="14"/>
      <c r="E18" s="15">
        <f t="shared" si="0"/>
        <v>0</v>
      </c>
      <c r="F18" s="16"/>
      <c r="G18" s="17"/>
      <c r="H18" s="4"/>
    </row>
    <row r="19" spans="1:9" x14ac:dyDescent="0.15">
      <c r="A19" s="12" t="s">
        <v>608</v>
      </c>
      <c r="B19" s="13">
        <v>14.25</v>
      </c>
      <c r="C19" s="14"/>
      <c r="D19" s="14">
        <v>118.02</v>
      </c>
      <c r="E19" s="15">
        <f t="shared" si="0"/>
        <v>0</v>
      </c>
      <c r="F19" s="16"/>
      <c r="G19" s="17"/>
      <c r="H19" s="4"/>
    </row>
    <row r="20" spans="1:9" x14ac:dyDescent="0.15">
      <c r="A20" s="12" t="s">
        <v>104</v>
      </c>
      <c r="B20" s="13">
        <v>14.25</v>
      </c>
      <c r="C20" s="14"/>
      <c r="D20" s="14">
        <v>118.45</v>
      </c>
      <c r="E20" s="15">
        <f t="shared" si="0"/>
        <v>0</v>
      </c>
      <c r="F20" s="21"/>
      <c r="G20" s="17"/>
      <c r="H20" s="4"/>
    </row>
    <row r="21" spans="1:9" x14ac:dyDescent="0.15">
      <c r="A21" s="12" t="s">
        <v>609</v>
      </c>
      <c r="B21" s="13">
        <v>14.25</v>
      </c>
      <c r="C21" s="14">
        <v>10140</v>
      </c>
      <c r="D21" s="14">
        <v>118.68</v>
      </c>
      <c r="E21" s="15">
        <f t="shared" si="0"/>
        <v>1203415.2</v>
      </c>
      <c r="F21" s="27"/>
      <c r="G21" s="28"/>
      <c r="H21" s="4"/>
    </row>
    <row r="22" spans="1:9" x14ac:dyDescent="0.15">
      <c r="A22" s="12" t="s">
        <v>610</v>
      </c>
      <c r="B22" s="13">
        <v>14.25</v>
      </c>
      <c r="C22" s="14">
        <v>10035</v>
      </c>
      <c r="D22" s="14">
        <v>118.19</v>
      </c>
      <c r="E22" s="15">
        <f t="shared" si="0"/>
        <v>1186036.6499999999</v>
      </c>
      <c r="F22" s="16"/>
      <c r="G22" s="17"/>
      <c r="H22" s="4"/>
    </row>
    <row r="23" spans="1:9" x14ac:dyDescent="0.15">
      <c r="A23" s="12" t="s">
        <v>334</v>
      </c>
      <c r="B23" s="13">
        <v>14.25</v>
      </c>
      <c r="C23" s="14">
        <v>10010</v>
      </c>
      <c r="D23" s="14">
        <v>117.49</v>
      </c>
      <c r="E23" s="26">
        <f t="shared" si="0"/>
        <v>1176074.8999999999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13.843181818181817</v>
      </c>
      <c r="C29" s="8">
        <f>ROUND(ROUNDDOWN(SUM(C2:C28)/COUNTA(C2:C28),3),2)</f>
        <v>11013.25</v>
      </c>
      <c r="D29" s="8">
        <f>ROUND(ROUNDDOWN(SUM(D2:D28)/COUNTA(D2:D28),3),2)</f>
        <v>116.98</v>
      </c>
      <c r="E29" s="9">
        <f t="shared" si="0"/>
        <v>1288329.9850000001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62</v>
      </c>
      <c r="C31" s="36">
        <v>10266.428571428571</v>
      </c>
      <c r="D31" s="36">
        <v>104.81</v>
      </c>
      <c r="E31" s="40">
        <v>1076024.3785714286</v>
      </c>
      <c r="F31" s="38" t="s">
        <v>30</v>
      </c>
      <c r="G31" s="39"/>
    </row>
    <row r="32" spans="1:9" x14ac:dyDescent="0.15">
      <c r="A32"/>
      <c r="B32" s="35" t="s">
        <v>84</v>
      </c>
      <c r="C32" s="36">
        <v>11142.954545454546</v>
      </c>
      <c r="D32" s="36">
        <v>109.12</v>
      </c>
      <c r="E32" s="40">
        <v>1215919.2000000002</v>
      </c>
      <c r="F32" s="41">
        <f>E32-E31</f>
        <v>139894.82142857159</v>
      </c>
      <c r="G32" s="39"/>
    </row>
    <row r="33" spans="1:7" x14ac:dyDescent="0.15">
      <c r="A33"/>
      <c r="B33" s="35" t="s">
        <v>107</v>
      </c>
      <c r="C33" s="42">
        <f>SUM(C2:C28)/COUNTA(C2:C28)</f>
        <v>11013.25</v>
      </c>
      <c r="D33" s="43">
        <f>D29</f>
        <v>116.98</v>
      </c>
      <c r="E33" s="37">
        <f>C33*D33</f>
        <v>1288329.9850000001</v>
      </c>
      <c r="F33" s="44">
        <f>E33-E32</f>
        <v>72410.784999999916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52"/>
  <sheetViews>
    <sheetView workbookViewId="0">
      <selection activeCell="G30" sqref="G30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611</v>
      </c>
      <c r="B2" s="7">
        <v>14.25</v>
      </c>
      <c r="C2" s="8">
        <v>10205</v>
      </c>
      <c r="D2" s="8"/>
      <c r="E2" s="9">
        <f t="shared" ref="E2:E29" si="0">C2*D2</f>
        <v>0</v>
      </c>
      <c r="F2" s="10"/>
      <c r="G2" s="11"/>
      <c r="H2" s="4"/>
      <c r="J2" s="59"/>
    </row>
    <row r="3" spans="1:10" x14ac:dyDescent="0.15">
      <c r="A3" s="12" t="s">
        <v>612</v>
      </c>
      <c r="B3" s="13">
        <v>14.3</v>
      </c>
      <c r="C3" s="14">
        <v>9975</v>
      </c>
      <c r="D3" s="14">
        <v>118.96</v>
      </c>
      <c r="E3" s="15">
        <f t="shared" si="0"/>
        <v>1186626</v>
      </c>
      <c r="F3" s="16"/>
      <c r="G3" s="17"/>
      <c r="H3" s="4"/>
      <c r="J3" s="59"/>
    </row>
    <row r="4" spans="1:10" x14ac:dyDescent="0.15">
      <c r="A4" s="12" t="s">
        <v>613</v>
      </c>
      <c r="B4" s="13">
        <v>14.3</v>
      </c>
      <c r="C4" s="14">
        <v>10230</v>
      </c>
      <c r="D4" s="14">
        <v>117.56</v>
      </c>
      <c r="E4" s="15">
        <f t="shared" si="0"/>
        <v>1202638.8</v>
      </c>
      <c r="F4" s="16"/>
      <c r="G4" s="17"/>
      <c r="H4" s="4"/>
      <c r="J4" s="59"/>
    </row>
    <row r="5" spans="1:10" x14ac:dyDescent="0.15">
      <c r="A5" s="12" t="s">
        <v>337</v>
      </c>
      <c r="B5" s="13">
        <v>14.7</v>
      </c>
      <c r="C5" s="14">
        <v>10185</v>
      </c>
      <c r="D5" s="14">
        <v>116.72</v>
      </c>
      <c r="E5" s="15">
        <f t="shared" si="0"/>
        <v>1188793.2</v>
      </c>
      <c r="F5" s="16"/>
      <c r="G5" s="17"/>
      <c r="H5" s="4"/>
      <c r="J5" s="59"/>
    </row>
    <row r="6" spans="1:10" x14ac:dyDescent="0.15">
      <c r="A6" s="12" t="s">
        <v>614</v>
      </c>
      <c r="B6" s="13">
        <v>14.7</v>
      </c>
      <c r="C6" s="14">
        <v>10245</v>
      </c>
      <c r="D6" s="14"/>
      <c r="E6" s="15">
        <f t="shared" si="0"/>
        <v>0</v>
      </c>
      <c r="F6" s="16"/>
      <c r="G6" s="17"/>
      <c r="H6" s="4"/>
      <c r="J6" s="59"/>
    </row>
    <row r="7" spans="1:10" x14ac:dyDescent="0.15">
      <c r="A7" s="12" t="s">
        <v>114</v>
      </c>
      <c r="B7" s="13">
        <v>14.7</v>
      </c>
      <c r="C7" s="14">
        <v>10435</v>
      </c>
      <c r="D7" s="14">
        <v>116.96</v>
      </c>
      <c r="E7" s="15">
        <f t="shared" si="0"/>
        <v>1220477.5999999999</v>
      </c>
      <c r="F7" s="16"/>
      <c r="G7" s="17"/>
      <c r="H7" s="4"/>
    </row>
    <row r="8" spans="1:10" x14ac:dyDescent="0.15">
      <c r="A8" s="12" t="s">
        <v>615</v>
      </c>
      <c r="B8" s="13">
        <v>15</v>
      </c>
      <c r="C8" s="60">
        <v>10450</v>
      </c>
      <c r="D8" s="61">
        <v>116.96</v>
      </c>
      <c r="E8" s="20">
        <f t="shared" si="0"/>
        <v>1222232</v>
      </c>
      <c r="F8" s="21"/>
      <c r="G8" s="17"/>
      <c r="H8" s="4"/>
    </row>
    <row r="9" spans="1:10" x14ac:dyDescent="0.15">
      <c r="A9" s="12" t="s">
        <v>462</v>
      </c>
      <c r="B9" s="13">
        <v>15</v>
      </c>
      <c r="C9" s="18">
        <v>9975</v>
      </c>
      <c r="D9" s="19">
        <v>116.25</v>
      </c>
      <c r="E9" s="20">
        <f t="shared" si="0"/>
        <v>1159593.75</v>
      </c>
      <c r="F9" s="22"/>
      <c r="G9" s="23"/>
      <c r="H9" s="4"/>
    </row>
    <row r="10" spans="1:10" x14ac:dyDescent="0.15">
      <c r="A10" s="12" t="s">
        <v>341</v>
      </c>
      <c r="B10" s="13">
        <v>15.1</v>
      </c>
      <c r="C10" s="18">
        <v>10115</v>
      </c>
      <c r="D10" s="19">
        <v>116.03</v>
      </c>
      <c r="E10" s="20">
        <f>C10*D10</f>
        <v>1173643.45</v>
      </c>
      <c r="F10" s="16"/>
      <c r="G10" s="17"/>
      <c r="H10" s="4"/>
    </row>
    <row r="11" spans="1:10" x14ac:dyDescent="0.15">
      <c r="A11" s="12" t="s">
        <v>616</v>
      </c>
      <c r="B11" s="13">
        <v>15.1</v>
      </c>
      <c r="C11" s="14">
        <v>10235</v>
      </c>
      <c r="D11" s="14">
        <v>115.33</v>
      </c>
      <c r="E11" s="15">
        <f t="shared" si="0"/>
        <v>1180402.55</v>
      </c>
      <c r="F11" s="16"/>
      <c r="G11" s="17"/>
      <c r="H11" s="4"/>
    </row>
    <row r="12" spans="1:10" x14ac:dyDescent="0.15">
      <c r="A12" s="12" t="s">
        <v>119</v>
      </c>
      <c r="B12" s="13">
        <v>15.1</v>
      </c>
      <c r="C12" s="14">
        <v>10175</v>
      </c>
      <c r="D12" s="14">
        <v>115.16</v>
      </c>
      <c r="E12" s="15">
        <f t="shared" si="0"/>
        <v>1171753</v>
      </c>
      <c r="F12" s="16"/>
      <c r="G12" s="17"/>
      <c r="H12" s="4"/>
    </row>
    <row r="13" spans="1:10" x14ac:dyDescent="0.15">
      <c r="A13" s="12" t="s">
        <v>617</v>
      </c>
      <c r="B13" s="13">
        <v>15.5</v>
      </c>
      <c r="C13" s="14">
        <v>10160</v>
      </c>
      <c r="D13" s="14">
        <v>113.83</v>
      </c>
      <c r="E13" s="15">
        <f t="shared" si="0"/>
        <v>1156512.8</v>
      </c>
      <c r="F13" s="16"/>
      <c r="G13" s="17"/>
      <c r="H13" s="4"/>
    </row>
    <row r="14" spans="1:10" x14ac:dyDescent="0.15">
      <c r="A14" s="12" t="s">
        <v>464</v>
      </c>
      <c r="B14" s="13">
        <v>15.5</v>
      </c>
      <c r="C14" s="14">
        <v>10050</v>
      </c>
      <c r="D14" s="14">
        <v>115.92</v>
      </c>
      <c r="E14" s="15">
        <f t="shared" si="0"/>
        <v>1164996</v>
      </c>
      <c r="F14" s="16"/>
      <c r="G14" s="17"/>
      <c r="H14" s="4"/>
    </row>
    <row r="15" spans="1:10" x14ac:dyDescent="0.15">
      <c r="A15" s="12" t="s">
        <v>343</v>
      </c>
      <c r="B15" s="13">
        <v>15.75</v>
      </c>
      <c r="C15" s="14">
        <v>9735</v>
      </c>
      <c r="D15" s="14">
        <v>116.15</v>
      </c>
      <c r="E15" s="15">
        <f t="shared" si="0"/>
        <v>1130720.25</v>
      </c>
      <c r="F15" s="16"/>
      <c r="G15" s="17"/>
      <c r="H15" s="4"/>
    </row>
    <row r="16" spans="1:10" x14ac:dyDescent="0.15">
      <c r="A16" s="12" t="s">
        <v>618</v>
      </c>
      <c r="B16" s="13">
        <v>15.75</v>
      </c>
      <c r="C16" s="14">
        <v>9770</v>
      </c>
      <c r="D16" s="14">
        <v>114.96</v>
      </c>
      <c r="E16" s="15">
        <f t="shared" si="0"/>
        <v>1123159.2</v>
      </c>
      <c r="F16" s="16"/>
      <c r="G16" s="17"/>
      <c r="H16" s="4"/>
    </row>
    <row r="17" spans="1:9" x14ac:dyDescent="0.15">
      <c r="A17" s="12" t="s">
        <v>125</v>
      </c>
      <c r="B17" s="13">
        <v>15.75</v>
      </c>
      <c r="C17" s="14">
        <v>9765</v>
      </c>
      <c r="D17" s="14">
        <v>113.78</v>
      </c>
      <c r="E17" s="15">
        <f t="shared" si="0"/>
        <v>1111061.7</v>
      </c>
      <c r="F17" s="16"/>
      <c r="G17" s="17"/>
      <c r="H17" s="24"/>
    </row>
    <row r="18" spans="1:9" x14ac:dyDescent="0.15">
      <c r="A18" s="12" t="s">
        <v>619</v>
      </c>
      <c r="B18" s="13">
        <v>15.85</v>
      </c>
      <c r="C18" s="14">
        <v>9635</v>
      </c>
      <c r="D18" s="14">
        <v>114.74</v>
      </c>
      <c r="E18" s="15">
        <f t="shared" si="0"/>
        <v>1105519.8999999999</v>
      </c>
      <c r="F18" s="16"/>
      <c r="G18" s="17"/>
      <c r="H18" s="4"/>
    </row>
    <row r="19" spans="1:9" x14ac:dyDescent="0.15">
      <c r="A19" s="12" t="s">
        <v>466</v>
      </c>
      <c r="B19" s="13">
        <v>15.85</v>
      </c>
      <c r="C19" s="14">
        <v>9565</v>
      </c>
      <c r="D19" s="14">
        <v>114.15</v>
      </c>
      <c r="E19" s="15">
        <f t="shared" si="0"/>
        <v>1091844.75</v>
      </c>
      <c r="F19" s="16"/>
      <c r="G19" s="17"/>
      <c r="H19" s="4"/>
    </row>
    <row r="20" spans="1:9" x14ac:dyDescent="0.15">
      <c r="A20" s="12" t="s">
        <v>345</v>
      </c>
      <c r="B20" s="13">
        <v>16.2</v>
      </c>
      <c r="C20" s="14">
        <v>9380</v>
      </c>
      <c r="D20" s="14">
        <v>115.6</v>
      </c>
      <c r="E20" s="15">
        <f t="shared" si="0"/>
        <v>1084328</v>
      </c>
      <c r="F20" s="21"/>
      <c r="G20" s="17"/>
      <c r="H20" s="4"/>
    </row>
    <row r="21" spans="1:9" x14ac:dyDescent="0.15">
      <c r="A21" s="12" t="s">
        <v>620</v>
      </c>
      <c r="B21" s="13">
        <v>16.2</v>
      </c>
      <c r="C21" s="14">
        <v>9495</v>
      </c>
      <c r="D21" s="14">
        <v>115.73</v>
      </c>
      <c r="E21" s="15">
        <f t="shared" si="0"/>
        <v>1098856.3500000001</v>
      </c>
      <c r="F21" s="27"/>
      <c r="G21" s="28"/>
      <c r="H21" s="4"/>
    </row>
    <row r="22" spans="1:9" x14ac:dyDescent="0.15">
      <c r="A22" s="12" t="s">
        <v>130</v>
      </c>
      <c r="B22" s="13">
        <v>16.2</v>
      </c>
      <c r="C22" s="14">
        <v>9890</v>
      </c>
      <c r="D22" s="14">
        <v>114.81</v>
      </c>
      <c r="E22" s="15">
        <f t="shared" si="0"/>
        <v>1135470.8999999999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15.276190476190477</v>
      </c>
      <c r="C29" s="8">
        <f>ROUND(ROUNDDOWN(SUM(C2:C28)/COUNTA(C2:C28),3),2)</f>
        <v>9984.2900000000009</v>
      </c>
      <c r="D29" s="8">
        <f>ROUND(ROUNDDOWN(SUM(D2:D28)/COUNTA(D2:D28),3),2)</f>
        <v>115.77</v>
      </c>
      <c r="E29" s="9">
        <f t="shared" si="0"/>
        <v>1155881.2533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84</v>
      </c>
      <c r="C31" s="36">
        <v>11142.954545454546</v>
      </c>
      <c r="D31" s="36">
        <v>109.12</v>
      </c>
      <c r="E31" s="40">
        <v>1215919.2000000002</v>
      </c>
      <c r="F31" s="38" t="s">
        <v>30</v>
      </c>
      <c r="G31" s="39"/>
    </row>
    <row r="32" spans="1:9" x14ac:dyDescent="0.15">
      <c r="A32"/>
      <c r="B32" s="35" t="s">
        <v>107</v>
      </c>
      <c r="C32" s="36">
        <v>11013.25</v>
      </c>
      <c r="D32" s="36">
        <v>116.98</v>
      </c>
      <c r="E32" s="40">
        <v>1288329.9850000001</v>
      </c>
      <c r="F32" s="41">
        <f>E32-E31</f>
        <v>72410.784999999916</v>
      </c>
      <c r="G32" s="39"/>
    </row>
    <row r="33" spans="1:7" x14ac:dyDescent="0.15">
      <c r="A33"/>
      <c r="B33" s="35" t="s">
        <v>121</v>
      </c>
      <c r="C33" s="42">
        <f>SUM(C2:C28)/COUNTA(C2:C28)</f>
        <v>9984.2857142857138</v>
      </c>
      <c r="D33" s="43">
        <f>D29</f>
        <v>115.77</v>
      </c>
      <c r="E33" s="37">
        <f>C33*D33</f>
        <v>1155880.7571428569</v>
      </c>
      <c r="F33" s="44">
        <f>E33-E32</f>
        <v>-132449.22785714315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52"/>
  <sheetViews>
    <sheetView workbookViewId="0">
      <selection activeCell="D4" sqref="D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621</v>
      </c>
      <c r="B2" s="7">
        <v>16.5</v>
      </c>
      <c r="C2" s="8">
        <v>10025</v>
      </c>
      <c r="D2" s="8">
        <v>114.08</v>
      </c>
      <c r="E2" s="9">
        <f t="shared" ref="E2:E29" si="0">C2*D2</f>
        <v>1143652</v>
      </c>
      <c r="F2" s="10"/>
      <c r="G2" s="11"/>
      <c r="H2" s="4"/>
      <c r="J2" s="59"/>
    </row>
    <row r="3" spans="1:10" x14ac:dyDescent="0.15">
      <c r="A3" s="12" t="s">
        <v>622</v>
      </c>
      <c r="B3" s="13">
        <v>16.5</v>
      </c>
      <c r="C3" s="14">
        <v>10360</v>
      </c>
      <c r="D3" s="14">
        <v>114.07</v>
      </c>
      <c r="E3" s="15">
        <f t="shared" si="0"/>
        <v>1181765.2</v>
      </c>
      <c r="F3" s="16"/>
      <c r="G3" s="17"/>
      <c r="H3" s="4"/>
      <c r="J3" s="59"/>
    </row>
    <row r="4" spans="1:10" x14ac:dyDescent="0.15">
      <c r="A4" s="12" t="s">
        <v>469</v>
      </c>
      <c r="B4" s="13">
        <v>16.649999999999999</v>
      </c>
      <c r="C4" s="14">
        <v>10160</v>
      </c>
      <c r="D4" s="14">
        <v>113.98</v>
      </c>
      <c r="E4" s="15">
        <f t="shared" si="0"/>
        <v>1158036.8</v>
      </c>
      <c r="F4" s="16"/>
      <c r="G4" s="17"/>
      <c r="H4" s="4"/>
      <c r="J4" s="59"/>
    </row>
    <row r="5" spans="1:10" x14ac:dyDescent="0.15">
      <c r="A5" s="12" t="s">
        <v>623</v>
      </c>
      <c r="B5" s="13">
        <v>16.649999999999999</v>
      </c>
      <c r="C5" s="14">
        <v>10340</v>
      </c>
      <c r="D5" s="14">
        <v>113.37</v>
      </c>
      <c r="E5" s="15">
        <f t="shared" si="0"/>
        <v>1172245.8</v>
      </c>
      <c r="F5" s="16"/>
      <c r="G5" s="17"/>
      <c r="H5" s="4"/>
      <c r="J5" s="59"/>
    </row>
    <row r="6" spans="1:10" x14ac:dyDescent="0.15">
      <c r="A6" s="12" t="s">
        <v>624</v>
      </c>
      <c r="B6" s="13">
        <v>16.649999999999999</v>
      </c>
      <c r="C6" s="14">
        <v>10390</v>
      </c>
      <c r="D6" s="14">
        <v>112.75</v>
      </c>
      <c r="E6" s="15">
        <f t="shared" si="0"/>
        <v>1171472.5</v>
      </c>
      <c r="F6" s="16"/>
      <c r="G6" s="17"/>
      <c r="H6" s="4"/>
      <c r="J6" s="59"/>
    </row>
    <row r="7" spans="1:10" x14ac:dyDescent="0.15">
      <c r="A7" s="12" t="s">
        <v>625</v>
      </c>
      <c r="B7" s="13">
        <v>17.45</v>
      </c>
      <c r="C7" s="14">
        <v>10440</v>
      </c>
      <c r="D7" s="14">
        <v>113.45</v>
      </c>
      <c r="E7" s="15">
        <f t="shared" si="0"/>
        <v>1184418</v>
      </c>
      <c r="F7" s="16"/>
      <c r="G7" s="17"/>
      <c r="H7" s="4"/>
    </row>
    <row r="8" spans="1:10" x14ac:dyDescent="0.15">
      <c r="A8" s="12" t="s">
        <v>471</v>
      </c>
      <c r="B8" s="13">
        <v>17.45</v>
      </c>
      <c r="C8" s="60">
        <v>10380</v>
      </c>
      <c r="D8" s="61">
        <v>113.06</v>
      </c>
      <c r="E8" s="20">
        <f t="shared" si="0"/>
        <v>1173562.8</v>
      </c>
      <c r="F8" s="21"/>
      <c r="G8" s="17"/>
      <c r="H8" s="4"/>
    </row>
    <row r="9" spans="1:10" x14ac:dyDescent="0.15">
      <c r="A9" s="12" t="s">
        <v>349</v>
      </c>
      <c r="B9" s="13">
        <v>18</v>
      </c>
      <c r="C9" s="18">
        <v>10450</v>
      </c>
      <c r="D9" s="19">
        <v>114.74</v>
      </c>
      <c r="E9" s="20">
        <f t="shared" si="0"/>
        <v>1199033</v>
      </c>
      <c r="F9" s="22"/>
      <c r="G9" s="23"/>
      <c r="H9" s="4"/>
    </row>
    <row r="10" spans="1:10" x14ac:dyDescent="0.15">
      <c r="A10" s="12" t="s">
        <v>626</v>
      </c>
      <c r="B10" s="13">
        <v>18</v>
      </c>
      <c r="C10" s="18">
        <v>10675</v>
      </c>
      <c r="D10" s="19">
        <v>114.96</v>
      </c>
      <c r="E10" s="20">
        <f>C10*D10</f>
        <v>1227198</v>
      </c>
      <c r="F10" s="16"/>
      <c r="G10" s="17"/>
      <c r="H10" s="4"/>
    </row>
    <row r="11" spans="1:10" x14ac:dyDescent="0.15">
      <c r="A11" s="12" t="s">
        <v>141</v>
      </c>
      <c r="B11" s="13">
        <v>18</v>
      </c>
      <c r="C11" s="14">
        <v>10825</v>
      </c>
      <c r="D11" s="14">
        <v>114.69</v>
      </c>
      <c r="E11" s="15">
        <f t="shared" si="0"/>
        <v>1241519.25</v>
      </c>
      <c r="F11" s="16"/>
      <c r="G11" s="17"/>
      <c r="H11" s="4"/>
    </row>
    <row r="12" spans="1:10" x14ac:dyDescent="0.15">
      <c r="A12" s="12" t="s">
        <v>627</v>
      </c>
      <c r="B12" s="13">
        <v>18.850000000000001</v>
      </c>
      <c r="C12" s="14">
        <v>10710</v>
      </c>
      <c r="D12" s="14">
        <v>115.5</v>
      </c>
      <c r="E12" s="15">
        <f t="shared" si="0"/>
        <v>1237005</v>
      </c>
      <c r="F12" s="16"/>
      <c r="G12" s="17"/>
      <c r="H12" s="4"/>
    </row>
    <row r="13" spans="1:10" x14ac:dyDescent="0.15">
      <c r="A13" s="12" t="s">
        <v>473</v>
      </c>
      <c r="B13" s="13">
        <v>18.850000000000001</v>
      </c>
      <c r="C13" s="14">
        <v>10875</v>
      </c>
      <c r="D13" s="14">
        <v>115.11</v>
      </c>
      <c r="E13" s="15">
        <f t="shared" si="0"/>
        <v>1251821.25</v>
      </c>
      <c r="F13" s="16"/>
      <c r="G13" s="17"/>
      <c r="H13" s="4"/>
    </row>
    <row r="14" spans="1:10" x14ac:dyDescent="0.15">
      <c r="A14" s="12" t="s">
        <v>351</v>
      </c>
      <c r="B14" s="13">
        <v>19.899999999999999</v>
      </c>
      <c r="C14" s="14">
        <v>10900</v>
      </c>
      <c r="D14" s="14">
        <v>114.47</v>
      </c>
      <c r="E14" s="15">
        <f t="shared" si="0"/>
        <v>1247723</v>
      </c>
      <c r="F14" s="16"/>
      <c r="G14" s="17"/>
      <c r="H14" s="4"/>
    </row>
    <row r="15" spans="1:10" x14ac:dyDescent="0.15">
      <c r="A15" s="12" t="s">
        <v>628</v>
      </c>
      <c r="B15" s="13">
        <v>19.899999999999999</v>
      </c>
      <c r="C15" s="14">
        <v>11045</v>
      </c>
      <c r="D15" s="14">
        <v>113.88</v>
      </c>
      <c r="E15" s="15">
        <f t="shared" si="0"/>
        <v>1257804.5999999999</v>
      </c>
      <c r="F15" s="16"/>
      <c r="G15" s="17"/>
      <c r="H15" s="4"/>
    </row>
    <row r="16" spans="1:10" x14ac:dyDescent="0.15">
      <c r="A16" s="12" t="s">
        <v>146</v>
      </c>
      <c r="B16" s="13">
        <v>19.899999999999999</v>
      </c>
      <c r="C16" s="14">
        <v>11020</v>
      </c>
      <c r="D16" s="14">
        <v>114.43</v>
      </c>
      <c r="E16" s="15">
        <f t="shared" si="0"/>
        <v>1261018.6000000001</v>
      </c>
      <c r="F16" s="16"/>
      <c r="G16" s="17"/>
      <c r="H16" s="4"/>
    </row>
    <row r="17" spans="1:9" x14ac:dyDescent="0.15">
      <c r="A17" s="12" t="s">
        <v>629</v>
      </c>
      <c r="B17" s="13">
        <v>21.3</v>
      </c>
      <c r="C17" s="14">
        <v>10710</v>
      </c>
      <c r="D17" s="14">
        <v>114.66</v>
      </c>
      <c r="E17" s="15">
        <f t="shared" si="0"/>
        <v>1228008.5999999999</v>
      </c>
      <c r="F17" s="16"/>
      <c r="G17" s="17"/>
      <c r="H17" s="24"/>
    </row>
    <row r="18" spans="1:9" x14ac:dyDescent="0.15">
      <c r="A18" s="12" t="s">
        <v>475</v>
      </c>
      <c r="B18" s="13">
        <v>21.3</v>
      </c>
      <c r="C18" s="14">
        <v>10635</v>
      </c>
      <c r="D18" s="14">
        <v>114.37</v>
      </c>
      <c r="E18" s="15">
        <f t="shared" si="0"/>
        <v>1216324.95</v>
      </c>
      <c r="F18" s="16"/>
      <c r="G18" s="17"/>
      <c r="H18" s="4"/>
    </row>
    <row r="19" spans="1:9" x14ac:dyDescent="0.15">
      <c r="A19" s="12" t="s">
        <v>353</v>
      </c>
      <c r="B19" s="13">
        <v>22.4</v>
      </c>
      <c r="C19" s="14">
        <v>10680</v>
      </c>
      <c r="D19" s="14">
        <v>113.86</v>
      </c>
      <c r="E19" s="15">
        <f t="shared" si="0"/>
        <v>1216024.8</v>
      </c>
      <c r="F19" s="16"/>
      <c r="G19" s="17"/>
      <c r="H19" s="4"/>
    </row>
    <row r="20" spans="1:9" x14ac:dyDescent="0.15">
      <c r="A20" s="12" t="s">
        <v>630</v>
      </c>
      <c r="B20" s="13">
        <v>22.4</v>
      </c>
      <c r="C20" s="14">
        <v>10900</v>
      </c>
      <c r="D20" s="14">
        <v>113.18</v>
      </c>
      <c r="E20" s="15">
        <f t="shared" si="0"/>
        <v>1233662</v>
      </c>
      <c r="F20" s="21"/>
      <c r="G20" s="17"/>
      <c r="H20" s="4"/>
    </row>
    <row r="21" spans="1:9" x14ac:dyDescent="0.15">
      <c r="A21" s="12" t="s">
        <v>151</v>
      </c>
      <c r="B21" s="13">
        <v>22.4</v>
      </c>
      <c r="C21" s="14">
        <v>10870</v>
      </c>
      <c r="D21" s="14">
        <v>113.56</v>
      </c>
      <c r="E21" s="15">
        <f t="shared" si="0"/>
        <v>1234397.2</v>
      </c>
      <c r="F21" s="27"/>
      <c r="G21" s="28"/>
      <c r="H21" s="4"/>
    </row>
    <row r="22" spans="1:9" x14ac:dyDescent="0.15">
      <c r="A22" s="12"/>
      <c r="B22" s="13"/>
      <c r="C22" s="14"/>
      <c r="D22" s="14"/>
      <c r="E22" s="15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18.952499999999997</v>
      </c>
      <c r="C29" s="8">
        <f>ROUND(ROUNDDOWN(SUM(C2:C28)/COUNTA(C2:C28),3),2)</f>
        <v>10619.5</v>
      </c>
      <c r="D29" s="8">
        <f>ROUND(ROUNDDOWN(SUM(D2:D28)/COUNTA(D2:D28),3),2)</f>
        <v>114.11</v>
      </c>
      <c r="E29" s="9">
        <f t="shared" si="0"/>
        <v>1211791.145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107</v>
      </c>
      <c r="C31" s="36">
        <v>11013.25</v>
      </c>
      <c r="D31" s="36">
        <v>116.98</v>
      </c>
      <c r="E31" s="40">
        <v>1288329.9850000001</v>
      </c>
      <c r="F31" s="38" t="s">
        <v>30</v>
      </c>
      <c r="G31" s="39"/>
    </row>
    <row r="32" spans="1:9" x14ac:dyDescent="0.15">
      <c r="A32"/>
      <c r="B32" s="35" t="s">
        <v>121</v>
      </c>
      <c r="C32" s="36">
        <v>9984.2857142857138</v>
      </c>
      <c r="D32" s="36">
        <v>115.77</v>
      </c>
      <c r="E32" s="40">
        <v>1155880.7571428569</v>
      </c>
      <c r="F32" s="41">
        <f>E32-E31</f>
        <v>-132449.22785714315</v>
      </c>
      <c r="G32" s="39"/>
    </row>
    <row r="33" spans="1:7" x14ac:dyDescent="0.15">
      <c r="A33"/>
      <c r="B33" s="35" t="s">
        <v>131</v>
      </c>
      <c r="C33" s="42">
        <f>SUM(C2:C28)/COUNTA(C2:C28)</f>
        <v>10619.5</v>
      </c>
      <c r="D33" s="43">
        <f>D29</f>
        <v>114.11</v>
      </c>
      <c r="E33" s="37">
        <f>C33*D33</f>
        <v>1211791.145</v>
      </c>
      <c r="F33" s="44">
        <f>E33-E32</f>
        <v>55910.387857143069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52"/>
  <sheetViews>
    <sheetView workbookViewId="0">
      <selection activeCell="B17" sqref="B17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631</v>
      </c>
      <c r="B2" s="7">
        <v>22.5</v>
      </c>
      <c r="C2" s="8">
        <v>11000</v>
      </c>
      <c r="D2" s="8">
        <v>114.17</v>
      </c>
      <c r="E2" s="9">
        <f t="shared" ref="E2:E29" si="0">C2*D2</f>
        <v>1255870</v>
      </c>
      <c r="F2" s="10"/>
      <c r="G2" s="11"/>
      <c r="H2" s="4"/>
      <c r="J2" s="59"/>
    </row>
    <row r="3" spans="1:10" x14ac:dyDescent="0.15">
      <c r="A3" s="12" t="s">
        <v>632</v>
      </c>
      <c r="B3" s="13">
        <v>22.5</v>
      </c>
      <c r="C3" s="14">
        <v>10900</v>
      </c>
      <c r="D3" s="14">
        <v>115</v>
      </c>
      <c r="E3" s="15">
        <f t="shared" si="0"/>
        <v>1253500</v>
      </c>
      <c r="F3" s="16"/>
      <c r="G3" s="17"/>
      <c r="H3" s="4"/>
      <c r="J3" s="59"/>
    </row>
    <row r="4" spans="1:10" x14ac:dyDescent="0.15">
      <c r="A4" s="12" t="s">
        <v>634</v>
      </c>
      <c r="B4" s="13">
        <v>22.75</v>
      </c>
      <c r="C4" s="14">
        <v>10900</v>
      </c>
      <c r="D4" s="14">
        <v>115.23</v>
      </c>
      <c r="E4" s="15">
        <f t="shared" si="0"/>
        <v>1256007</v>
      </c>
      <c r="F4" s="16"/>
      <c r="G4" s="17"/>
      <c r="H4" s="4"/>
      <c r="J4" s="59"/>
    </row>
    <row r="5" spans="1:10" x14ac:dyDescent="0.15">
      <c r="A5" s="12" t="s">
        <v>633</v>
      </c>
      <c r="B5" s="13">
        <v>22.75</v>
      </c>
      <c r="C5" s="14">
        <v>10895</v>
      </c>
      <c r="D5" s="14">
        <v>114.78</v>
      </c>
      <c r="E5" s="15">
        <f t="shared" si="0"/>
        <v>1250528.1000000001</v>
      </c>
      <c r="F5" s="16"/>
      <c r="G5" s="17"/>
      <c r="H5" s="4"/>
      <c r="J5" s="59"/>
    </row>
    <row r="6" spans="1:10" x14ac:dyDescent="0.15">
      <c r="A6" s="12" t="s">
        <v>157</v>
      </c>
      <c r="B6" s="13">
        <v>22.75</v>
      </c>
      <c r="C6" s="14">
        <v>10920</v>
      </c>
      <c r="D6" s="14">
        <v>114.98</v>
      </c>
      <c r="E6" s="15">
        <f t="shared" si="0"/>
        <v>1255581.6000000001</v>
      </c>
      <c r="F6" s="16"/>
      <c r="G6" s="17"/>
      <c r="H6" s="4"/>
      <c r="J6" s="59"/>
    </row>
    <row r="7" spans="1:10" x14ac:dyDescent="0.15">
      <c r="A7" s="12" t="s">
        <v>481</v>
      </c>
      <c r="B7" s="13">
        <v>22.75</v>
      </c>
      <c r="C7" s="14">
        <v>10520</v>
      </c>
      <c r="D7" s="14">
        <v>114.91</v>
      </c>
      <c r="E7" s="15">
        <f t="shared" si="0"/>
        <v>1208853.2</v>
      </c>
      <c r="F7" s="16"/>
      <c r="G7" s="17"/>
      <c r="H7" s="4"/>
    </row>
    <row r="8" spans="1:10" x14ac:dyDescent="0.15">
      <c r="A8" s="12" t="s">
        <v>482</v>
      </c>
      <c r="B8" s="13">
        <v>22.75</v>
      </c>
      <c r="C8" s="60">
        <v>10100</v>
      </c>
      <c r="D8" s="61">
        <v>115.6</v>
      </c>
      <c r="E8" s="20">
        <f t="shared" si="0"/>
        <v>1167560</v>
      </c>
      <c r="F8" s="21"/>
      <c r="G8" s="17"/>
      <c r="H8" s="4"/>
    </row>
    <row r="9" spans="1:10" x14ac:dyDescent="0.15">
      <c r="A9" s="12" t="s">
        <v>358</v>
      </c>
      <c r="B9" s="13">
        <v>23</v>
      </c>
      <c r="C9" s="18">
        <v>10030</v>
      </c>
      <c r="D9" s="19">
        <v>116.22</v>
      </c>
      <c r="E9" s="20">
        <f t="shared" si="0"/>
        <v>1165686.6000000001</v>
      </c>
      <c r="F9" s="22"/>
      <c r="G9" s="23"/>
      <c r="H9" s="4"/>
    </row>
    <row r="10" spans="1:10" x14ac:dyDescent="0.15">
      <c r="A10" s="12" t="s">
        <v>635</v>
      </c>
      <c r="B10" s="13">
        <v>23</v>
      </c>
      <c r="C10" s="18">
        <v>10145</v>
      </c>
      <c r="D10" s="19">
        <v>115.82</v>
      </c>
      <c r="E10" s="20">
        <f>C10*D10</f>
        <v>1174993.8999999999</v>
      </c>
      <c r="F10" s="16"/>
      <c r="G10" s="17"/>
      <c r="H10" s="4"/>
    </row>
    <row r="11" spans="1:10" x14ac:dyDescent="0.15">
      <c r="A11" s="12" t="s">
        <v>162</v>
      </c>
      <c r="B11" s="13">
        <v>23</v>
      </c>
      <c r="C11" s="14">
        <v>10090</v>
      </c>
      <c r="D11" s="14">
        <v>115.86</v>
      </c>
      <c r="E11" s="15">
        <f t="shared" si="0"/>
        <v>1169027.3999999999</v>
      </c>
      <c r="F11" s="16"/>
      <c r="G11" s="17"/>
      <c r="H11" s="4"/>
    </row>
    <row r="12" spans="1:10" x14ac:dyDescent="0.15">
      <c r="A12" s="12" t="s">
        <v>484</v>
      </c>
      <c r="B12" s="13">
        <v>23.4</v>
      </c>
      <c r="C12" s="14">
        <v>10185</v>
      </c>
      <c r="D12" s="14">
        <v>115.83</v>
      </c>
      <c r="E12" s="15">
        <f t="shared" si="0"/>
        <v>1179728.55</v>
      </c>
      <c r="F12" s="16"/>
      <c r="G12" s="17"/>
      <c r="H12" s="4"/>
    </row>
    <row r="13" spans="1:10" x14ac:dyDescent="0.15">
      <c r="A13" s="12" t="s">
        <v>485</v>
      </c>
      <c r="B13" s="13">
        <v>23.4</v>
      </c>
      <c r="C13" s="14">
        <v>10290</v>
      </c>
      <c r="D13" s="14">
        <v>114.28</v>
      </c>
      <c r="E13" s="15">
        <f t="shared" si="0"/>
        <v>1175941.2</v>
      </c>
      <c r="F13" s="16"/>
      <c r="G13" s="17"/>
      <c r="H13" s="4"/>
    </row>
    <row r="14" spans="1:10" x14ac:dyDescent="0.15">
      <c r="A14" s="12" t="s">
        <v>360</v>
      </c>
      <c r="B14" s="13">
        <v>23.55</v>
      </c>
      <c r="C14" s="14">
        <v>10200</v>
      </c>
      <c r="D14" s="14">
        <v>114.48</v>
      </c>
      <c r="E14" s="15">
        <f t="shared" si="0"/>
        <v>1167696</v>
      </c>
      <c r="F14" s="16"/>
      <c r="G14" s="17"/>
      <c r="H14" s="4"/>
    </row>
    <row r="15" spans="1:10" x14ac:dyDescent="0.15">
      <c r="A15" s="12" t="s">
        <v>636</v>
      </c>
      <c r="B15" s="13">
        <v>23.55</v>
      </c>
      <c r="C15" s="14">
        <v>10060</v>
      </c>
      <c r="D15" s="14"/>
      <c r="E15" s="15">
        <f t="shared" si="0"/>
        <v>0</v>
      </c>
      <c r="F15" s="16"/>
      <c r="G15" s="17"/>
      <c r="H15" s="4"/>
    </row>
    <row r="16" spans="1:10" x14ac:dyDescent="0.15">
      <c r="A16" s="12" t="s">
        <v>167</v>
      </c>
      <c r="B16" s="13">
        <v>23.55</v>
      </c>
      <c r="C16" s="14">
        <v>10105</v>
      </c>
      <c r="D16" s="14">
        <v>113.4</v>
      </c>
      <c r="E16" s="15">
        <f t="shared" si="0"/>
        <v>1145907</v>
      </c>
      <c r="F16" s="16"/>
      <c r="G16" s="17"/>
      <c r="H16" s="4"/>
    </row>
    <row r="17" spans="1:9" x14ac:dyDescent="0.15">
      <c r="A17" s="12" t="s">
        <v>168</v>
      </c>
      <c r="B17" s="13">
        <v>24</v>
      </c>
      <c r="C17" s="14">
        <v>9950</v>
      </c>
      <c r="D17" s="14">
        <v>112.72</v>
      </c>
      <c r="E17" s="15">
        <f t="shared" si="0"/>
        <v>1121564</v>
      </c>
      <c r="F17" s="16"/>
      <c r="G17" s="17"/>
      <c r="H17" s="24"/>
    </row>
    <row r="18" spans="1:9" x14ac:dyDescent="0.15">
      <c r="A18" s="12" t="s">
        <v>487</v>
      </c>
      <c r="B18" s="13">
        <v>24</v>
      </c>
      <c r="C18" s="14">
        <v>9915</v>
      </c>
      <c r="D18" s="14">
        <v>112.48</v>
      </c>
      <c r="E18" s="15">
        <f t="shared" si="0"/>
        <v>1115239.2</v>
      </c>
      <c r="F18" s="16"/>
      <c r="G18" s="17"/>
      <c r="H18" s="4"/>
    </row>
    <row r="19" spans="1:9" x14ac:dyDescent="0.15">
      <c r="A19" s="12" t="s">
        <v>362</v>
      </c>
      <c r="B19" s="13">
        <v>24.45</v>
      </c>
      <c r="C19" s="14">
        <v>9920</v>
      </c>
      <c r="D19" s="14">
        <v>112.35</v>
      </c>
      <c r="E19" s="15">
        <f t="shared" si="0"/>
        <v>1114512</v>
      </c>
      <c r="F19" s="16"/>
      <c r="G19" s="17"/>
      <c r="H19" s="4"/>
    </row>
    <row r="20" spans="1:9" x14ac:dyDescent="0.15">
      <c r="A20" s="12" t="s">
        <v>637</v>
      </c>
      <c r="B20" s="13">
        <v>24.45</v>
      </c>
      <c r="C20" s="14">
        <v>9710</v>
      </c>
      <c r="D20" s="14">
        <v>111.44</v>
      </c>
      <c r="E20" s="15">
        <f t="shared" si="0"/>
        <v>1082082.3999999999</v>
      </c>
      <c r="F20" s="21"/>
      <c r="G20" s="17"/>
      <c r="H20" s="4"/>
    </row>
    <row r="21" spans="1:9" x14ac:dyDescent="0.15">
      <c r="A21" s="12" t="s">
        <v>173</v>
      </c>
      <c r="B21" s="13">
        <v>24.45</v>
      </c>
      <c r="C21" s="14">
        <v>9740</v>
      </c>
      <c r="D21" s="14">
        <v>111.77</v>
      </c>
      <c r="E21" s="15">
        <f t="shared" si="0"/>
        <v>1088639.8</v>
      </c>
      <c r="F21" s="27"/>
      <c r="G21" s="28"/>
      <c r="H21" s="4"/>
    </row>
    <row r="22" spans="1:9" x14ac:dyDescent="0.15">
      <c r="A22" s="12" t="s">
        <v>638</v>
      </c>
      <c r="B22" s="13">
        <v>24.45</v>
      </c>
      <c r="C22" s="14">
        <v>9915</v>
      </c>
      <c r="D22" s="14">
        <v>112.05</v>
      </c>
      <c r="E22" s="15">
        <f t="shared" si="0"/>
        <v>1110975.75</v>
      </c>
      <c r="F22" s="16"/>
      <c r="G22" s="17"/>
      <c r="H22" s="4"/>
    </row>
    <row r="23" spans="1:9" x14ac:dyDescent="0.15">
      <c r="A23" s="12" t="s">
        <v>490</v>
      </c>
      <c r="B23" s="13">
        <v>24.45</v>
      </c>
      <c r="C23" s="14">
        <v>9935</v>
      </c>
      <c r="D23" s="14">
        <v>112.37</v>
      </c>
      <c r="E23" s="26">
        <f t="shared" si="0"/>
        <v>1116395.95</v>
      </c>
      <c r="F23" s="16"/>
      <c r="G23" s="17"/>
      <c r="H23" s="4"/>
    </row>
    <row r="24" spans="1:9" x14ac:dyDescent="0.15">
      <c r="A24" s="12" t="s">
        <v>365</v>
      </c>
      <c r="B24" s="13">
        <v>24.5</v>
      </c>
      <c r="C24" s="14">
        <v>9875</v>
      </c>
      <c r="D24" s="14">
        <v>113.19</v>
      </c>
      <c r="E24" s="15">
        <f t="shared" si="0"/>
        <v>1117751.25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23.47608695652174</v>
      </c>
      <c r="C29" s="8">
        <f>ROUND(ROUNDDOWN(SUM(C2:C28)/COUNTA(C2:C28),3),2)</f>
        <v>10230.43</v>
      </c>
      <c r="D29" s="8">
        <f>ROUND(ROUNDDOWN(SUM(D2:D28)/COUNTA(D2:D28),3),2)</f>
        <v>114.04</v>
      </c>
      <c r="E29" s="9">
        <f t="shared" si="0"/>
        <v>1166678.2372000001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121</v>
      </c>
      <c r="C31" s="36">
        <v>9984.2857142857138</v>
      </c>
      <c r="D31" s="36">
        <v>115.77</v>
      </c>
      <c r="E31" s="40">
        <v>1155880.7571428569</v>
      </c>
      <c r="F31" s="38" t="s">
        <v>30</v>
      </c>
      <c r="G31" s="39"/>
    </row>
    <row r="32" spans="1:9" x14ac:dyDescent="0.15">
      <c r="A32"/>
      <c r="B32" s="35" t="s">
        <v>131</v>
      </c>
      <c r="C32" s="36">
        <v>10619.5</v>
      </c>
      <c r="D32" s="36">
        <v>114.11</v>
      </c>
      <c r="E32" s="40">
        <v>1211791.145</v>
      </c>
      <c r="F32" s="41">
        <f>E32-E31</f>
        <v>55910.387857143069</v>
      </c>
      <c r="G32" s="39"/>
    </row>
    <row r="33" spans="1:7" x14ac:dyDescent="0.15">
      <c r="A33"/>
      <c r="B33" s="35" t="s">
        <v>152</v>
      </c>
      <c r="C33" s="42">
        <f>SUM(C2:C28)/COUNTA(C2:C28)</f>
        <v>10230.434782608696</v>
      </c>
      <c r="D33" s="43">
        <f>D29</f>
        <v>114.04</v>
      </c>
      <c r="E33" s="37">
        <f>C33*D33</f>
        <v>1166678.7826086958</v>
      </c>
      <c r="F33" s="44">
        <f>E33-E32</f>
        <v>-45112.362391304225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2"/>
  <sheetViews>
    <sheetView workbookViewId="0">
      <selection activeCell="E21" sqref="E21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639</v>
      </c>
      <c r="B2" s="7">
        <v>24.5</v>
      </c>
      <c r="C2" s="8">
        <v>9965</v>
      </c>
      <c r="D2" s="8">
        <v>112.27</v>
      </c>
      <c r="E2" s="9">
        <f t="shared" ref="E2:E29" si="0">C2*D2</f>
        <v>1118770.55</v>
      </c>
      <c r="F2" s="10"/>
      <c r="G2" s="11"/>
      <c r="H2" s="4"/>
      <c r="J2" s="59"/>
    </row>
    <row r="3" spans="1:10" x14ac:dyDescent="0.15">
      <c r="A3" s="12" t="s">
        <v>640</v>
      </c>
      <c r="B3" s="13">
        <v>24.5</v>
      </c>
      <c r="C3" s="14">
        <v>9865</v>
      </c>
      <c r="D3" s="14">
        <v>111.6</v>
      </c>
      <c r="E3" s="15">
        <f t="shared" si="0"/>
        <v>1100934</v>
      </c>
      <c r="F3" s="16"/>
      <c r="G3" s="17"/>
      <c r="H3" s="4"/>
      <c r="J3" s="59"/>
    </row>
    <row r="4" spans="1:10" x14ac:dyDescent="0.15">
      <c r="A4" s="12" t="s">
        <v>493</v>
      </c>
      <c r="B4" s="13">
        <v>24.5</v>
      </c>
      <c r="C4" s="14">
        <v>10170</v>
      </c>
      <c r="D4" s="14">
        <v>111.77</v>
      </c>
      <c r="E4" s="15">
        <f t="shared" si="0"/>
        <v>1136700.8999999999</v>
      </c>
      <c r="F4" s="16"/>
      <c r="G4" s="17"/>
      <c r="H4" s="4"/>
      <c r="J4" s="59"/>
    </row>
    <row r="5" spans="1:10" x14ac:dyDescent="0.15">
      <c r="A5" s="12" t="s">
        <v>494</v>
      </c>
      <c r="B5" s="13">
        <v>24.5</v>
      </c>
      <c r="C5" s="14">
        <v>10320</v>
      </c>
      <c r="D5" s="14">
        <v>111.56</v>
      </c>
      <c r="E5" s="15">
        <f t="shared" si="0"/>
        <v>1151299.2</v>
      </c>
      <c r="F5" s="16"/>
      <c r="G5" s="17"/>
      <c r="H5" s="4"/>
      <c r="J5" s="59"/>
    </row>
    <row r="6" spans="1:10" x14ac:dyDescent="0.15">
      <c r="A6" s="12" t="s">
        <v>369</v>
      </c>
      <c r="B6" s="13">
        <v>24.5</v>
      </c>
      <c r="C6" s="14">
        <v>9950</v>
      </c>
      <c r="D6" s="14">
        <v>111.93</v>
      </c>
      <c r="E6" s="15">
        <f t="shared" si="0"/>
        <v>1113703.5</v>
      </c>
      <c r="F6" s="16"/>
      <c r="G6" s="17"/>
      <c r="H6" s="4"/>
      <c r="J6" s="59"/>
    </row>
    <row r="7" spans="1:10" x14ac:dyDescent="0.15">
      <c r="A7" s="12" t="s">
        <v>641</v>
      </c>
      <c r="B7" s="13">
        <v>24.5</v>
      </c>
      <c r="C7" s="14">
        <v>10100</v>
      </c>
      <c r="D7" s="14">
        <v>112.43</v>
      </c>
      <c r="E7" s="15">
        <f t="shared" si="0"/>
        <v>1135543</v>
      </c>
      <c r="F7" s="16"/>
      <c r="G7" s="17"/>
      <c r="H7" s="4"/>
    </row>
    <row r="8" spans="1:10" x14ac:dyDescent="0.15">
      <c r="A8" s="12" t="s">
        <v>642</v>
      </c>
      <c r="B8" s="13">
        <v>24.5</v>
      </c>
      <c r="C8" s="60">
        <v>10050</v>
      </c>
      <c r="D8" s="61">
        <v>111.83</v>
      </c>
      <c r="E8" s="20">
        <f t="shared" si="0"/>
        <v>1123891.5</v>
      </c>
      <c r="F8" s="21"/>
      <c r="G8" s="17"/>
      <c r="H8" s="4"/>
    </row>
    <row r="9" spans="1:10" x14ac:dyDescent="0.15">
      <c r="A9" s="12" t="s">
        <v>496</v>
      </c>
      <c r="B9" s="13">
        <v>25</v>
      </c>
      <c r="C9" s="18">
        <v>9710</v>
      </c>
      <c r="D9" s="19">
        <v>110.58</v>
      </c>
      <c r="E9" s="20">
        <f t="shared" si="0"/>
        <v>1073731.8</v>
      </c>
      <c r="F9" s="22"/>
      <c r="G9" s="23"/>
      <c r="H9" s="4"/>
    </row>
    <row r="10" spans="1:10" x14ac:dyDescent="0.15">
      <c r="A10" s="12" t="s">
        <v>497</v>
      </c>
      <c r="B10" s="13">
        <v>25</v>
      </c>
      <c r="C10" s="18">
        <v>9695</v>
      </c>
      <c r="D10" s="19">
        <v>109.83</v>
      </c>
      <c r="E10" s="20">
        <f>C10*D10</f>
        <v>1064801.8500000001</v>
      </c>
      <c r="F10" s="16"/>
      <c r="G10" s="17"/>
      <c r="H10" s="4"/>
    </row>
    <row r="11" spans="1:10" x14ac:dyDescent="0.15">
      <c r="A11" s="12" t="s">
        <v>643</v>
      </c>
      <c r="B11" s="13">
        <v>25</v>
      </c>
      <c r="C11" s="14"/>
      <c r="D11" s="14">
        <v>110.22</v>
      </c>
      <c r="E11" s="15">
        <f t="shared" si="0"/>
        <v>0</v>
      </c>
      <c r="F11" s="16"/>
      <c r="G11" s="17"/>
      <c r="H11" s="4"/>
    </row>
    <row r="12" spans="1:10" x14ac:dyDescent="0.15">
      <c r="A12" s="12" t="s">
        <v>644</v>
      </c>
      <c r="B12" s="13">
        <v>25</v>
      </c>
      <c r="C12" s="14"/>
      <c r="D12" s="14">
        <v>109.29</v>
      </c>
      <c r="E12" s="15">
        <f t="shared" si="0"/>
        <v>0</v>
      </c>
      <c r="F12" s="16"/>
      <c r="G12" s="17"/>
      <c r="H12" s="4"/>
    </row>
    <row r="13" spans="1:10" x14ac:dyDescent="0.15">
      <c r="A13" s="12" t="s">
        <v>188</v>
      </c>
      <c r="B13" s="13">
        <v>25</v>
      </c>
      <c r="C13" s="14">
        <v>9545</v>
      </c>
      <c r="D13" s="14">
        <v>110.19</v>
      </c>
      <c r="E13" s="15">
        <f t="shared" si="0"/>
        <v>1051763.55</v>
      </c>
      <c r="F13" s="16"/>
      <c r="G13" s="17"/>
      <c r="H13" s="4"/>
    </row>
    <row r="14" spans="1:10" x14ac:dyDescent="0.15">
      <c r="A14" s="12" t="s">
        <v>499</v>
      </c>
      <c r="B14" s="13">
        <v>25</v>
      </c>
      <c r="C14" s="14">
        <v>9455</v>
      </c>
      <c r="D14" s="14">
        <v>109.56</v>
      </c>
      <c r="E14" s="15">
        <f t="shared" si="0"/>
        <v>1035889.8</v>
      </c>
      <c r="F14" s="16"/>
      <c r="G14" s="17"/>
      <c r="H14" s="4"/>
    </row>
    <row r="15" spans="1:10" x14ac:dyDescent="0.15">
      <c r="A15" s="12" t="s">
        <v>500</v>
      </c>
      <c r="B15" s="13">
        <v>25</v>
      </c>
      <c r="C15" s="14">
        <v>9380</v>
      </c>
      <c r="D15" s="14">
        <v>110.05</v>
      </c>
      <c r="E15" s="15">
        <f t="shared" si="0"/>
        <v>1032269</v>
      </c>
      <c r="F15" s="16"/>
      <c r="G15" s="17"/>
      <c r="H15" s="4"/>
    </row>
    <row r="16" spans="1:10" x14ac:dyDescent="0.15">
      <c r="A16" s="12" t="s">
        <v>501</v>
      </c>
      <c r="B16" s="13">
        <v>24.9</v>
      </c>
      <c r="C16" s="14">
        <v>9395</v>
      </c>
      <c r="D16" s="14">
        <v>110.31</v>
      </c>
      <c r="E16" s="15">
        <f t="shared" si="0"/>
        <v>1036362.4500000001</v>
      </c>
      <c r="F16" s="16"/>
      <c r="G16" s="17"/>
      <c r="H16" s="4"/>
    </row>
    <row r="17" spans="1:9" x14ac:dyDescent="0.15">
      <c r="A17" s="12" t="s">
        <v>645</v>
      </c>
      <c r="B17" s="13">
        <v>24.9</v>
      </c>
      <c r="C17" s="14">
        <v>9270</v>
      </c>
      <c r="D17" s="14">
        <v>110.96</v>
      </c>
      <c r="E17" s="15">
        <f t="shared" si="0"/>
        <v>1028599.2</v>
      </c>
      <c r="F17" s="16"/>
      <c r="G17" s="17"/>
      <c r="H17" s="24"/>
    </row>
    <row r="18" spans="1:9" x14ac:dyDescent="0.15">
      <c r="A18" s="12" t="s">
        <v>193</v>
      </c>
      <c r="B18" s="13">
        <v>24.9</v>
      </c>
      <c r="C18" s="14">
        <v>9235</v>
      </c>
      <c r="D18" s="14">
        <v>110.93</v>
      </c>
      <c r="E18" s="15">
        <f t="shared" si="0"/>
        <v>1024438.55</v>
      </c>
      <c r="F18" s="16"/>
      <c r="G18" s="17"/>
      <c r="H18" s="4"/>
    </row>
    <row r="19" spans="1:9" x14ac:dyDescent="0.15">
      <c r="A19" s="12" t="s">
        <v>503</v>
      </c>
      <c r="B19" s="13">
        <v>24.9</v>
      </c>
      <c r="C19" s="14">
        <v>9255</v>
      </c>
      <c r="D19" s="14">
        <v>112.33</v>
      </c>
      <c r="E19" s="15">
        <f t="shared" si="0"/>
        <v>1039614.15</v>
      </c>
      <c r="F19" s="16"/>
      <c r="G19" s="17"/>
      <c r="H19" s="4"/>
    </row>
    <row r="20" spans="1:9" x14ac:dyDescent="0.15">
      <c r="A20" s="12" t="s">
        <v>504</v>
      </c>
      <c r="B20" s="13">
        <v>24.9</v>
      </c>
      <c r="C20" s="14">
        <v>9190</v>
      </c>
      <c r="D20" s="14">
        <v>112.35</v>
      </c>
      <c r="E20" s="15">
        <f t="shared" si="0"/>
        <v>1032496.5</v>
      </c>
      <c r="F20" s="21"/>
      <c r="G20" s="17"/>
      <c r="H20" s="4"/>
    </row>
    <row r="21" spans="1:9" x14ac:dyDescent="0.15">
      <c r="A21" s="12" t="s">
        <v>375</v>
      </c>
      <c r="B21" s="13">
        <v>24.75</v>
      </c>
      <c r="C21" s="14">
        <v>9485</v>
      </c>
      <c r="D21" s="14">
        <v>112.29</v>
      </c>
      <c r="E21" s="15">
        <f t="shared" si="0"/>
        <v>1065070.6500000001</v>
      </c>
      <c r="F21" s="27"/>
      <c r="G21" s="28"/>
      <c r="H21" s="4"/>
    </row>
    <row r="22" spans="1:9" x14ac:dyDescent="0.15">
      <c r="A22" s="12"/>
      <c r="B22" s="13"/>
      <c r="C22" s="14"/>
      <c r="D22" s="14"/>
      <c r="E22" s="15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24.787499999999994</v>
      </c>
      <c r="C29" s="8">
        <f>ROUND(ROUNDDOWN(SUM(C2:C28)/COUNTA(C2:C28),3),2)</f>
        <v>9668.61</v>
      </c>
      <c r="D29" s="8">
        <f>ROUND(ROUNDDOWN(SUM(D2:D28)/COUNTA(D2:D28),3),2)</f>
        <v>111.11</v>
      </c>
      <c r="E29" s="9">
        <f t="shared" si="0"/>
        <v>1074279.2571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131</v>
      </c>
      <c r="C31" s="36">
        <v>10619.5</v>
      </c>
      <c r="D31" s="36">
        <v>114.11</v>
      </c>
      <c r="E31" s="40">
        <v>1211791.145</v>
      </c>
      <c r="F31" s="38" t="s">
        <v>30</v>
      </c>
      <c r="G31" s="39"/>
    </row>
    <row r="32" spans="1:9" x14ac:dyDescent="0.15">
      <c r="A32"/>
      <c r="B32" s="35" t="s">
        <v>152</v>
      </c>
      <c r="C32" s="36">
        <v>10230.434782608696</v>
      </c>
      <c r="D32" s="36">
        <v>114.04</v>
      </c>
      <c r="E32" s="40">
        <v>1166678.7826086958</v>
      </c>
      <c r="F32" s="41">
        <f>E32-E31</f>
        <v>-45112.362391304225</v>
      </c>
      <c r="G32" s="39"/>
    </row>
    <row r="33" spans="1:7" x14ac:dyDescent="0.15">
      <c r="A33"/>
      <c r="B33" s="35" t="s">
        <v>172</v>
      </c>
      <c r="C33" s="42">
        <f>SUM(C2:C28)/COUNTA(C2:C28)</f>
        <v>9668.6111111111113</v>
      </c>
      <c r="D33" s="43">
        <f>D29</f>
        <v>111.11</v>
      </c>
      <c r="E33" s="37">
        <f>C33*D33</f>
        <v>1074279.3805555555</v>
      </c>
      <c r="F33" s="44">
        <f>E33-E32</f>
        <v>-92399.402053140337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52"/>
  <sheetViews>
    <sheetView topLeftCell="A10" workbookViewId="0">
      <selection activeCell="B26" sqref="B26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646</v>
      </c>
      <c r="B2" s="7">
        <v>24.75</v>
      </c>
      <c r="C2" s="8"/>
      <c r="D2" s="8">
        <v>112.49</v>
      </c>
      <c r="E2" s="9">
        <f t="shared" ref="E2:E29" si="0">C2*D2</f>
        <v>0</v>
      </c>
      <c r="F2" s="10"/>
      <c r="G2" s="11"/>
      <c r="H2" s="4"/>
      <c r="J2" s="59"/>
    </row>
    <row r="3" spans="1:10" x14ac:dyDescent="0.15">
      <c r="A3" s="12" t="s">
        <v>647</v>
      </c>
      <c r="B3" s="13">
        <v>24.75</v>
      </c>
      <c r="C3" s="14">
        <v>9485</v>
      </c>
      <c r="D3" s="14">
        <v>112.89</v>
      </c>
      <c r="E3" s="15">
        <f t="shared" si="0"/>
        <v>1070761.6499999999</v>
      </c>
      <c r="F3" s="16"/>
      <c r="G3" s="17"/>
      <c r="H3" s="4"/>
      <c r="J3" s="59"/>
    </row>
    <row r="4" spans="1:10" x14ac:dyDescent="0.15">
      <c r="A4" s="12" t="s">
        <v>648</v>
      </c>
      <c r="B4" s="13">
        <v>24.75</v>
      </c>
      <c r="C4" s="14">
        <v>9280</v>
      </c>
      <c r="D4" s="14"/>
      <c r="E4" s="15">
        <f t="shared" si="0"/>
        <v>0</v>
      </c>
      <c r="F4" s="16"/>
      <c r="G4" s="17"/>
      <c r="H4" s="4"/>
      <c r="J4" s="59"/>
    </row>
    <row r="5" spans="1:10" x14ac:dyDescent="0.15">
      <c r="A5" s="12" t="s">
        <v>507</v>
      </c>
      <c r="B5" s="13">
        <v>24.75</v>
      </c>
      <c r="C5" s="14">
        <v>9010</v>
      </c>
      <c r="D5" s="14"/>
      <c r="E5" s="15">
        <f t="shared" si="0"/>
        <v>0</v>
      </c>
      <c r="F5" s="16"/>
      <c r="G5" s="17"/>
      <c r="H5" s="4"/>
      <c r="J5" s="59"/>
    </row>
    <row r="6" spans="1:10" x14ac:dyDescent="0.15">
      <c r="A6" s="12" t="s">
        <v>508</v>
      </c>
      <c r="B6" s="13">
        <v>24.5</v>
      </c>
      <c r="C6" s="14">
        <v>8935</v>
      </c>
      <c r="D6" s="14"/>
      <c r="E6" s="15">
        <f t="shared" si="0"/>
        <v>0</v>
      </c>
      <c r="F6" s="16"/>
      <c r="G6" s="17"/>
      <c r="H6" s="4"/>
      <c r="J6" s="59"/>
    </row>
    <row r="7" spans="1:10" x14ac:dyDescent="0.15">
      <c r="A7" s="12" t="s">
        <v>649</v>
      </c>
      <c r="B7" s="13">
        <v>24.5</v>
      </c>
      <c r="C7" s="14">
        <v>9070</v>
      </c>
      <c r="D7" s="14">
        <v>113.74</v>
      </c>
      <c r="E7" s="15">
        <f t="shared" si="0"/>
        <v>1031621.7999999999</v>
      </c>
      <c r="F7" s="16"/>
      <c r="G7" s="17"/>
      <c r="H7" s="4"/>
    </row>
    <row r="8" spans="1:10" x14ac:dyDescent="0.15">
      <c r="A8" s="12" t="s">
        <v>203</v>
      </c>
      <c r="B8" s="13">
        <v>24.5</v>
      </c>
      <c r="C8" s="60">
        <v>9190</v>
      </c>
      <c r="D8" s="61">
        <v>114.28</v>
      </c>
      <c r="E8" s="20">
        <f t="shared" si="0"/>
        <v>1050233.2</v>
      </c>
      <c r="F8" s="21"/>
      <c r="G8" s="17"/>
      <c r="H8" s="4"/>
    </row>
    <row r="9" spans="1:10" x14ac:dyDescent="0.15">
      <c r="A9" s="12" t="s">
        <v>511</v>
      </c>
      <c r="B9" s="13">
        <v>24.5</v>
      </c>
      <c r="C9" s="18">
        <v>9195</v>
      </c>
      <c r="D9" s="19">
        <v>114.86</v>
      </c>
      <c r="E9" s="20">
        <f t="shared" si="0"/>
        <v>1056137.7</v>
      </c>
      <c r="F9" s="22"/>
      <c r="G9" s="23"/>
      <c r="H9" s="4"/>
    </row>
    <row r="10" spans="1:10" x14ac:dyDescent="0.15">
      <c r="A10" s="12" t="s">
        <v>512</v>
      </c>
      <c r="B10" s="13">
        <v>24.5</v>
      </c>
      <c r="C10" s="18">
        <v>9370</v>
      </c>
      <c r="D10" s="19">
        <v>115.26</v>
      </c>
      <c r="E10" s="20">
        <f>C10*D10</f>
        <v>1079986.2</v>
      </c>
      <c r="F10" s="16"/>
      <c r="G10" s="17"/>
      <c r="H10" s="4"/>
    </row>
    <row r="11" spans="1:10" x14ac:dyDescent="0.15">
      <c r="A11" s="12" t="s">
        <v>378</v>
      </c>
      <c r="B11" s="13">
        <v>24.1</v>
      </c>
      <c r="C11" s="14">
        <v>9325</v>
      </c>
      <c r="D11" s="14">
        <v>114.94</v>
      </c>
      <c r="E11" s="15">
        <f t="shared" si="0"/>
        <v>1071815.5</v>
      </c>
      <c r="F11" s="16"/>
      <c r="G11" s="17"/>
      <c r="H11" s="4"/>
    </row>
    <row r="12" spans="1:10" x14ac:dyDescent="0.15">
      <c r="A12" s="12" t="s">
        <v>650</v>
      </c>
      <c r="B12" s="13">
        <v>24.1</v>
      </c>
      <c r="C12" s="14">
        <v>9310</v>
      </c>
      <c r="D12" s="14">
        <v>114.43</v>
      </c>
      <c r="E12" s="15">
        <f t="shared" si="0"/>
        <v>1065343.3</v>
      </c>
      <c r="F12" s="16"/>
      <c r="G12" s="17"/>
      <c r="H12" s="4"/>
    </row>
    <row r="13" spans="1:10" x14ac:dyDescent="0.15">
      <c r="A13" s="12" t="s">
        <v>208</v>
      </c>
      <c r="B13" s="13">
        <v>24.1</v>
      </c>
      <c r="C13" s="14">
        <v>9015</v>
      </c>
      <c r="D13" s="14">
        <v>114.77</v>
      </c>
      <c r="E13" s="15">
        <f t="shared" si="0"/>
        <v>1034651.5499999999</v>
      </c>
      <c r="F13" s="16"/>
      <c r="G13" s="17"/>
      <c r="H13" s="4"/>
    </row>
    <row r="14" spans="1:10" x14ac:dyDescent="0.15">
      <c r="A14" s="12" t="s">
        <v>514</v>
      </c>
      <c r="B14" s="13">
        <v>24.1</v>
      </c>
      <c r="C14" s="14">
        <v>9165</v>
      </c>
      <c r="D14" s="14">
        <v>113.6</v>
      </c>
      <c r="E14" s="15">
        <f t="shared" si="0"/>
        <v>1041144</v>
      </c>
      <c r="F14" s="16"/>
      <c r="G14" s="17"/>
      <c r="H14" s="4"/>
    </row>
    <row r="15" spans="1:10" x14ac:dyDescent="0.15">
      <c r="A15" s="12" t="s">
        <v>515</v>
      </c>
      <c r="B15" s="13">
        <v>24.1</v>
      </c>
      <c r="C15" s="14">
        <v>9005</v>
      </c>
      <c r="D15" s="14">
        <v>112.06</v>
      </c>
      <c r="E15" s="15">
        <f t="shared" si="0"/>
        <v>1009100.3</v>
      </c>
      <c r="F15" s="16"/>
      <c r="G15" s="17"/>
      <c r="H15" s="4"/>
    </row>
    <row r="16" spans="1:10" x14ac:dyDescent="0.15">
      <c r="A16" s="12" t="s">
        <v>516</v>
      </c>
      <c r="B16" s="13">
        <v>24.1</v>
      </c>
      <c r="C16" s="14">
        <v>9180</v>
      </c>
      <c r="D16" s="14">
        <v>112.4</v>
      </c>
      <c r="E16" s="15">
        <f t="shared" si="0"/>
        <v>1031832</v>
      </c>
      <c r="F16" s="16"/>
      <c r="G16" s="17"/>
      <c r="H16" s="4"/>
    </row>
    <row r="17" spans="1:9" x14ac:dyDescent="0.15">
      <c r="A17" s="12" t="s">
        <v>651</v>
      </c>
      <c r="B17" s="13">
        <v>24.1</v>
      </c>
      <c r="C17" s="14">
        <v>9370</v>
      </c>
      <c r="D17" s="14">
        <v>112.54</v>
      </c>
      <c r="E17" s="15">
        <f t="shared" si="0"/>
        <v>1054499.8</v>
      </c>
      <c r="F17" s="16"/>
      <c r="G17" s="17"/>
      <c r="H17" s="24"/>
    </row>
    <row r="18" spans="1:9" x14ac:dyDescent="0.15">
      <c r="A18" s="12" t="s">
        <v>213</v>
      </c>
      <c r="B18" s="13">
        <v>24.1</v>
      </c>
      <c r="C18" s="14">
        <v>9290</v>
      </c>
      <c r="D18" s="14">
        <v>112.16</v>
      </c>
      <c r="E18" s="15">
        <f t="shared" si="0"/>
        <v>1041966.4</v>
      </c>
      <c r="F18" s="16"/>
      <c r="G18" s="17"/>
      <c r="H18" s="4"/>
    </row>
    <row r="19" spans="1:9" x14ac:dyDescent="0.15">
      <c r="A19" s="12" t="s">
        <v>518</v>
      </c>
      <c r="B19" s="13">
        <v>24.1</v>
      </c>
      <c r="C19" s="14">
        <v>9130</v>
      </c>
      <c r="D19" s="14">
        <v>112.82</v>
      </c>
      <c r="E19" s="15">
        <f t="shared" si="0"/>
        <v>1030046.6</v>
      </c>
      <c r="F19" s="16"/>
      <c r="G19" s="17"/>
      <c r="H19" s="4"/>
    </row>
    <row r="20" spans="1:9" x14ac:dyDescent="0.15">
      <c r="A20" s="12" t="s">
        <v>519</v>
      </c>
      <c r="B20" s="13">
        <v>24.1</v>
      </c>
      <c r="C20" s="14">
        <v>9075</v>
      </c>
      <c r="D20" s="14">
        <v>112.66</v>
      </c>
      <c r="E20" s="15">
        <f t="shared" si="0"/>
        <v>1022389.5</v>
      </c>
      <c r="F20" s="21"/>
      <c r="G20" s="17"/>
      <c r="H20" s="4"/>
    </row>
    <row r="21" spans="1:9" x14ac:dyDescent="0.15">
      <c r="A21" s="12" t="s">
        <v>384</v>
      </c>
      <c r="B21" s="13">
        <v>24.2</v>
      </c>
      <c r="C21" s="14">
        <v>9005</v>
      </c>
      <c r="D21" s="14">
        <v>112.79</v>
      </c>
      <c r="E21" s="15">
        <f t="shared" si="0"/>
        <v>1015673.9500000001</v>
      </c>
      <c r="F21" s="27"/>
      <c r="G21" s="28"/>
      <c r="H21" s="4"/>
    </row>
    <row r="22" spans="1:9" x14ac:dyDescent="0.15">
      <c r="A22" s="12" t="s">
        <v>652</v>
      </c>
      <c r="B22" s="13">
        <v>24.2</v>
      </c>
      <c r="C22" s="14"/>
      <c r="D22" s="14">
        <v>112.34</v>
      </c>
      <c r="E22" s="15">
        <f t="shared" si="0"/>
        <v>0</v>
      </c>
      <c r="F22" s="16"/>
      <c r="G22" s="17"/>
      <c r="H22" s="4"/>
    </row>
    <row r="23" spans="1:9" x14ac:dyDescent="0.15">
      <c r="A23" s="12" t="s">
        <v>218</v>
      </c>
      <c r="B23" s="13">
        <v>24.2</v>
      </c>
      <c r="C23" s="14">
        <v>9025</v>
      </c>
      <c r="D23" s="14">
        <v>112.1</v>
      </c>
      <c r="E23" s="26">
        <f t="shared" si="0"/>
        <v>1011702.5</v>
      </c>
      <c r="F23" s="16"/>
      <c r="G23" s="17"/>
      <c r="H23" s="4"/>
    </row>
    <row r="24" spans="1:9" x14ac:dyDescent="0.15">
      <c r="A24" s="12" t="s">
        <v>521</v>
      </c>
      <c r="B24" s="13">
        <v>24.2</v>
      </c>
      <c r="C24" s="14">
        <v>8810</v>
      </c>
      <c r="D24" s="14">
        <v>111.96</v>
      </c>
      <c r="E24" s="15">
        <f t="shared" si="0"/>
        <v>986367.6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24.317391304347833</v>
      </c>
      <c r="C29" s="8">
        <f>ROUND(ROUNDDOWN(SUM(C2:C28)/COUNTA(C2:C28),3),2)</f>
        <v>9154.2900000000009</v>
      </c>
      <c r="D29" s="8">
        <f>ROUND(ROUNDDOWN(SUM(D2:D28)/COUNTA(D2:D28),3),2)</f>
        <v>113.25</v>
      </c>
      <c r="E29" s="9">
        <f t="shared" si="0"/>
        <v>1036723.3425000001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/>
      <c r="B31" s="35" t="s">
        <v>152</v>
      </c>
      <c r="C31" s="36">
        <v>10230.434782608696</v>
      </c>
      <c r="D31" s="36">
        <v>114.04</v>
      </c>
      <c r="E31" s="40">
        <v>1166678.7826086958</v>
      </c>
      <c r="F31" s="38" t="s">
        <v>30</v>
      </c>
      <c r="G31" s="39"/>
    </row>
    <row r="32" spans="1:9" x14ac:dyDescent="0.15">
      <c r="A32"/>
      <c r="B32" s="35" t="s">
        <v>172</v>
      </c>
      <c r="C32" s="36">
        <v>9668.6111111111113</v>
      </c>
      <c r="D32" s="36">
        <v>111.11</v>
      </c>
      <c r="E32" s="40">
        <v>1074279.3805555555</v>
      </c>
      <c r="F32" s="41">
        <f>E32-E31</f>
        <v>-92399.402053140337</v>
      </c>
      <c r="G32" s="39"/>
    </row>
    <row r="33" spans="1:7" x14ac:dyDescent="0.15">
      <c r="A33"/>
      <c r="B33" s="35" t="s">
        <v>197</v>
      </c>
      <c r="C33" s="42">
        <f>SUM(C2:C28)/COUNTA(C2:C28)</f>
        <v>9154.2857142857138</v>
      </c>
      <c r="D33" s="43">
        <f>D29</f>
        <v>113.25</v>
      </c>
      <c r="E33" s="37">
        <f>C33*D33</f>
        <v>1036722.857142857</v>
      </c>
      <c r="F33" s="44">
        <f>E33-E32</f>
        <v>-37556.523412698414</v>
      </c>
      <c r="G33" s="39"/>
    </row>
    <row r="34" spans="1:7" x14ac:dyDescent="0.15">
      <c r="A34"/>
      <c r="B34" s="45"/>
      <c r="C34" s="45"/>
      <c r="D34" s="45"/>
      <c r="E34" s="45"/>
      <c r="F34" s="45"/>
    </row>
    <row r="35" spans="1:7" x14ac:dyDescent="0.15">
      <c r="A35"/>
    </row>
    <row r="36" spans="1:7" x14ac:dyDescent="0.15">
      <c r="A36"/>
    </row>
    <row r="37" spans="1:7" x14ac:dyDescent="0.15">
      <c r="A37"/>
    </row>
    <row r="38" spans="1:7" x14ac:dyDescent="0.15">
      <c r="A38"/>
      <c r="B38"/>
      <c r="C38" s="51"/>
      <c r="D38" s="51"/>
      <c r="E38"/>
    </row>
    <row r="39" spans="1:7" x14ac:dyDescent="0.15">
      <c r="A39"/>
      <c r="B39"/>
      <c r="C39" s="52"/>
      <c r="D39" s="52"/>
      <c r="E39"/>
    </row>
    <row r="40" spans="1:7" x14ac:dyDescent="0.15">
      <c r="A40"/>
      <c r="B40"/>
      <c r="C40" s="52"/>
      <c r="D40" s="52"/>
      <c r="E40"/>
    </row>
    <row r="41" spans="1:7" x14ac:dyDescent="0.15">
      <c r="A41"/>
      <c r="B41"/>
      <c r="C41" s="52"/>
      <c r="D41" s="52"/>
      <c r="E41"/>
    </row>
    <row r="42" spans="1:7" x14ac:dyDescent="0.15">
      <c r="A42"/>
      <c r="B42"/>
      <c r="C42" s="52"/>
      <c r="D42" s="52"/>
      <c r="E42"/>
    </row>
    <row r="43" spans="1:7" x14ac:dyDescent="0.15">
      <c r="A43"/>
      <c r="B43"/>
      <c r="C43" s="52"/>
      <c r="D43" s="52"/>
      <c r="E43"/>
    </row>
    <row r="44" spans="1:7" x14ac:dyDescent="0.15">
      <c r="A44"/>
      <c r="B44"/>
      <c r="C44" s="52"/>
      <c r="D44" s="52"/>
      <c r="E44"/>
    </row>
    <row r="45" spans="1:7" x14ac:dyDescent="0.15">
      <c r="A45"/>
      <c r="B45"/>
      <c r="C45" s="52"/>
      <c r="D45" s="52"/>
      <c r="E45"/>
    </row>
    <row r="46" spans="1:7" x14ac:dyDescent="0.15">
      <c r="A46"/>
      <c r="B46"/>
      <c r="C46" s="52"/>
      <c r="D46" s="52"/>
      <c r="E46"/>
    </row>
    <row r="47" spans="1:7" x14ac:dyDescent="0.15">
      <c r="A47"/>
      <c r="B47"/>
      <c r="C47" s="52"/>
      <c r="D47" s="52"/>
      <c r="E47"/>
    </row>
    <row r="48" spans="1:7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52"/>
  <sheetViews>
    <sheetView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653</v>
      </c>
      <c r="B2" s="7">
        <v>24.2</v>
      </c>
      <c r="C2" s="8">
        <v>8830</v>
      </c>
      <c r="D2" s="8">
        <v>111.97</v>
      </c>
      <c r="E2" s="9">
        <f t="shared" ref="E2:E29" si="0">C2*D2</f>
        <v>988695.1</v>
      </c>
      <c r="F2" s="10"/>
      <c r="G2" s="11"/>
      <c r="H2" s="4"/>
      <c r="J2" s="59"/>
    </row>
    <row r="3" spans="1:10" x14ac:dyDescent="0.15">
      <c r="A3" s="12" t="s">
        <v>654</v>
      </c>
      <c r="B3" s="13">
        <v>24.5</v>
      </c>
      <c r="C3" s="14">
        <v>8715</v>
      </c>
      <c r="D3" s="14">
        <v>112.63</v>
      </c>
      <c r="E3" s="15">
        <f t="shared" si="0"/>
        <v>981570.45</v>
      </c>
      <c r="F3" s="16"/>
      <c r="G3" s="17"/>
      <c r="H3" s="4"/>
      <c r="J3" s="59"/>
    </row>
    <row r="4" spans="1:10" x14ac:dyDescent="0.15">
      <c r="A4" s="12" t="s">
        <v>655</v>
      </c>
      <c r="B4" s="13">
        <v>24.5</v>
      </c>
      <c r="C4" s="14">
        <v>8820</v>
      </c>
      <c r="D4" s="14">
        <v>111.49</v>
      </c>
      <c r="E4" s="15">
        <f t="shared" si="0"/>
        <v>983341.79999999993</v>
      </c>
      <c r="F4" s="16"/>
      <c r="G4" s="17"/>
      <c r="H4" s="4"/>
      <c r="J4" s="59"/>
    </row>
    <row r="5" spans="1:10" x14ac:dyDescent="0.15">
      <c r="A5" s="12" t="s">
        <v>224</v>
      </c>
      <c r="B5" s="13">
        <v>24.5</v>
      </c>
      <c r="C5" s="14">
        <v>8800</v>
      </c>
      <c r="D5" s="14">
        <v>111.18</v>
      </c>
      <c r="E5" s="15">
        <f t="shared" si="0"/>
        <v>978384.00000000012</v>
      </c>
      <c r="F5" s="16"/>
      <c r="G5" s="17"/>
      <c r="H5" s="4"/>
      <c r="J5" s="59"/>
    </row>
    <row r="6" spans="1:10" x14ac:dyDescent="0.15">
      <c r="A6" s="12" t="s">
        <v>525</v>
      </c>
      <c r="B6" s="13">
        <v>25</v>
      </c>
      <c r="C6" s="14">
        <v>8870</v>
      </c>
      <c r="D6" s="14">
        <v>110.53</v>
      </c>
      <c r="E6" s="15">
        <f t="shared" si="0"/>
        <v>980401.1</v>
      </c>
      <c r="F6" s="16"/>
      <c r="G6" s="17"/>
      <c r="H6" s="4"/>
      <c r="J6" s="59"/>
    </row>
    <row r="7" spans="1:10" x14ac:dyDescent="0.15">
      <c r="A7" s="12" t="s">
        <v>526</v>
      </c>
      <c r="B7" s="13">
        <v>25</v>
      </c>
      <c r="C7" s="14">
        <v>8800</v>
      </c>
      <c r="D7" s="14">
        <v>110.99</v>
      </c>
      <c r="E7" s="15">
        <f t="shared" si="0"/>
        <v>976712</v>
      </c>
      <c r="F7" s="16"/>
      <c r="G7" s="17"/>
      <c r="H7" s="4"/>
    </row>
    <row r="8" spans="1:10" x14ac:dyDescent="0.15">
      <c r="A8" s="12" t="s">
        <v>389</v>
      </c>
      <c r="B8" s="13">
        <v>25.4</v>
      </c>
      <c r="C8" s="60">
        <v>8805</v>
      </c>
      <c r="D8" s="61">
        <v>111.08</v>
      </c>
      <c r="E8" s="15">
        <f t="shared" si="0"/>
        <v>978059.4</v>
      </c>
      <c r="F8" s="21"/>
      <c r="G8" s="17"/>
      <c r="H8" s="4"/>
    </row>
    <row r="9" spans="1:10" x14ac:dyDescent="0.15">
      <c r="A9" s="12" t="s">
        <v>656</v>
      </c>
      <c r="B9" s="13">
        <v>25.4</v>
      </c>
      <c r="C9" s="18">
        <v>8940</v>
      </c>
      <c r="D9" s="19">
        <v>111.23</v>
      </c>
      <c r="E9" s="20">
        <f t="shared" si="0"/>
        <v>994396.20000000007</v>
      </c>
      <c r="F9" s="22"/>
      <c r="G9" s="23"/>
      <c r="H9" s="4"/>
    </row>
    <row r="10" spans="1:10" x14ac:dyDescent="0.15">
      <c r="A10" s="12" t="s">
        <v>229</v>
      </c>
      <c r="B10" s="13">
        <v>25.4</v>
      </c>
      <c r="C10" s="18">
        <v>8720</v>
      </c>
      <c r="D10" s="19">
        <v>111.02</v>
      </c>
      <c r="E10" s="20">
        <f>C10*D10</f>
        <v>968094.4</v>
      </c>
      <c r="F10" s="16"/>
      <c r="G10" s="17"/>
      <c r="H10" s="4"/>
    </row>
    <row r="11" spans="1:10" x14ac:dyDescent="0.15">
      <c r="A11" s="12" t="s">
        <v>528</v>
      </c>
      <c r="B11" s="13">
        <v>26.25</v>
      </c>
      <c r="C11" s="14">
        <v>8815</v>
      </c>
      <c r="D11" s="14">
        <v>111.06</v>
      </c>
      <c r="E11" s="15">
        <f t="shared" si="0"/>
        <v>978993.9</v>
      </c>
      <c r="F11" s="16"/>
      <c r="G11" s="17"/>
      <c r="H11" s="4"/>
    </row>
    <row r="12" spans="1:10" x14ac:dyDescent="0.15">
      <c r="A12" s="12" t="s">
        <v>529</v>
      </c>
      <c r="B12" s="13">
        <v>26.25</v>
      </c>
      <c r="C12" s="14">
        <v>8830</v>
      </c>
      <c r="D12" s="14">
        <v>110.72</v>
      </c>
      <c r="E12" s="15">
        <f t="shared" si="0"/>
        <v>977657.6</v>
      </c>
      <c r="F12" s="16"/>
      <c r="G12" s="17"/>
      <c r="H12" s="4"/>
    </row>
    <row r="13" spans="1:10" x14ac:dyDescent="0.15">
      <c r="A13" s="12" t="s">
        <v>391</v>
      </c>
      <c r="B13" s="13">
        <v>26.75</v>
      </c>
      <c r="C13" s="14">
        <v>8905</v>
      </c>
      <c r="D13" s="14">
        <v>112.09</v>
      </c>
      <c r="E13" s="15">
        <f t="shared" si="0"/>
        <v>998161.45000000007</v>
      </c>
      <c r="F13" s="16"/>
      <c r="G13" s="17"/>
      <c r="H13" s="4"/>
    </row>
    <row r="14" spans="1:10" x14ac:dyDescent="0.15">
      <c r="A14" s="12" t="s">
        <v>657</v>
      </c>
      <c r="B14" s="13">
        <v>26.75</v>
      </c>
      <c r="C14" s="14">
        <v>8895</v>
      </c>
      <c r="D14" s="14">
        <v>112.03</v>
      </c>
      <c r="E14" s="15">
        <f t="shared" si="0"/>
        <v>996506.85</v>
      </c>
      <c r="F14" s="16"/>
      <c r="G14" s="17"/>
      <c r="H14" s="4"/>
    </row>
    <row r="15" spans="1:10" x14ac:dyDescent="0.15">
      <c r="A15" s="12" t="s">
        <v>234</v>
      </c>
      <c r="B15" s="13">
        <v>26.75</v>
      </c>
      <c r="C15" s="14">
        <v>8980</v>
      </c>
      <c r="D15" s="14">
        <v>112.77</v>
      </c>
      <c r="E15" s="15">
        <f t="shared" si="0"/>
        <v>1012674.6</v>
      </c>
      <c r="F15" s="16"/>
      <c r="G15" s="17"/>
      <c r="H15" s="4"/>
    </row>
    <row r="16" spans="1:10" x14ac:dyDescent="0.15">
      <c r="A16" s="12" t="s">
        <v>532</v>
      </c>
      <c r="B16" s="13">
        <v>27</v>
      </c>
      <c r="C16" s="14">
        <v>8890</v>
      </c>
      <c r="D16" s="14">
        <v>112.38</v>
      </c>
      <c r="E16" s="15">
        <f t="shared" si="0"/>
        <v>999058.2</v>
      </c>
      <c r="F16" s="16"/>
      <c r="G16" s="17"/>
      <c r="H16" s="4"/>
    </row>
    <row r="17" spans="1:9" x14ac:dyDescent="0.15">
      <c r="A17" s="62">
        <v>42908</v>
      </c>
      <c r="B17" s="13">
        <v>27</v>
      </c>
      <c r="C17" s="14">
        <v>8910</v>
      </c>
      <c r="D17" s="14">
        <v>112.14</v>
      </c>
      <c r="E17" s="15">
        <f t="shared" si="0"/>
        <v>999167.4</v>
      </c>
      <c r="F17" s="16"/>
      <c r="G17" s="17"/>
      <c r="H17" s="24"/>
    </row>
    <row r="18" spans="1:9" x14ac:dyDescent="0.15">
      <c r="A18" s="62">
        <v>42909</v>
      </c>
      <c r="B18" s="13">
        <v>27.1</v>
      </c>
      <c r="C18" s="14">
        <v>9170</v>
      </c>
      <c r="D18" s="14">
        <v>112.37</v>
      </c>
      <c r="E18" s="15">
        <f t="shared" si="0"/>
        <v>1030432.9</v>
      </c>
      <c r="F18" s="16"/>
      <c r="G18" s="17"/>
      <c r="H18" s="4"/>
    </row>
    <row r="19" spans="1:9" x14ac:dyDescent="0.15">
      <c r="A19" s="62">
        <v>42912</v>
      </c>
      <c r="B19" s="13">
        <v>27.1</v>
      </c>
      <c r="C19" s="14">
        <v>9040</v>
      </c>
      <c r="D19" s="14">
        <v>112.28</v>
      </c>
      <c r="E19" s="15">
        <f t="shared" si="0"/>
        <v>1015011.2</v>
      </c>
      <c r="F19" s="16"/>
      <c r="G19" s="17"/>
      <c r="H19" s="4"/>
    </row>
    <row r="20" spans="1:9" x14ac:dyDescent="0.15">
      <c r="A20" s="62">
        <v>42913</v>
      </c>
      <c r="B20" s="13">
        <v>27.1</v>
      </c>
      <c r="C20" s="14">
        <v>9060</v>
      </c>
      <c r="D20" s="14">
        <v>112.95</v>
      </c>
      <c r="E20" s="15">
        <f t="shared" si="0"/>
        <v>1023327</v>
      </c>
      <c r="F20" s="21"/>
      <c r="G20" s="17"/>
      <c r="H20" s="4"/>
    </row>
    <row r="21" spans="1:9" x14ac:dyDescent="0.15">
      <c r="A21" s="62">
        <v>42914</v>
      </c>
      <c r="B21" s="13">
        <v>27.5</v>
      </c>
      <c r="C21" s="14">
        <v>9125</v>
      </c>
      <c r="D21" s="14">
        <v>113.08</v>
      </c>
      <c r="E21" s="15">
        <f t="shared" si="0"/>
        <v>1031855</v>
      </c>
      <c r="F21" s="27"/>
      <c r="G21" s="28"/>
      <c r="H21" s="4"/>
    </row>
    <row r="22" spans="1:9" x14ac:dyDescent="0.15">
      <c r="A22" s="62">
        <v>42915</v>
      </c>
      <c r="B22" s="13">
        <v>27.5</v>
      </c>
      <c r="C22" s="14">
        <v>9275</v>
      </c>
      <c r="D22" s="14">
        <v>113.35</v>
      </c>
      <c r="E22" s="15">
        <f t="shared" si="0"/>
        <v>1051321.25</v>
      </c>
      <c r="F22" s="16"/>
      <c r="G22" s="17"/>
      <c r="H22" s="4"/>
    </row>
    <row r="23" spans="1:9" x14ac:dyDescent="0.15">
      <c r="A23" s="62">
        <v>42916</v>
      </c>
      <c r="B23" s="13">
        <v>27.5</v>
      </c>
      <c r="C23" s="14">
        <v>9280</v>
      </c>
      <c r="D23" s="14">
        <v>113</v>
      </c>
      <c r="E23" s="26">
        <f t="shared" si="0"/>
        <v>1048640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26.111363636363638</v>
      </c>
      <c r="C29" s="8">
        <f>ROUND(ROUNDDOWN(SUM(C2:C28)/COUNTA(C2:C28),3),2)</f>
        <v>8930.68</v>
      </c>
      <c r="D29" s="8">
        <f>ROUND(ROUNDDOWN(SUM(D2:D28)/COUNTA(D2:D28),3),2)</f>
        <v>111.92</v>
      </c>
      <c r="E29" s="9">
        <f t="shared" si="0"/>
        <v>999521.7056000001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172</v>
      </c>
      <c r="B31" s="36">
        <v>9668.6111111111113</v>
      </c>
      <c r="C31" s="36">
        <v>111.11</v>
      </c>
      <c r="D31" s="40">
        <v>1074279.3805555555</v>
      </c>
      <c r="E31" s="38" t="s">
        <v>30</v>
      </c>
    </row>
    <row r="32" spans="1:9" x14ac:dyDescent="0.15">
      <c r="A32" s="35" t="s">
        <v>197</v>
      </c>
      <c r="B32" s="36">
        <v>9154.2857142857138</v>
      </c>
      <c r="C32" s="36">
        <v>113.25</v>
      </c>
      <c r="D32" s="40">
        <v>1036722.857142857</v>
      </c>
      <c r="E32" s="41">
        <f>D32-D31</f>
        <v>-37556.523412698414</v>
      </c>
    </row>
    <row r="33" spans="1:5" x14ac:dyDescent="0.15">
      <c r="A33" s="35" t="s">
        <v>219</v>
      </c>
      <c r="B33" s="42">
        <f>SUM(C2:C28)/COUNTA(C2:C28)</f>
        <v>8930.681818181818</v>
      </c>
      <c r="C33" s="43">
        <f>D29</f>
        <v>111.92</v>
      </c>
      <c r="D33" s="37">
        <f>B33*C33</f>
        <v>999521.90909090906</v>
      </c>
      <c r="E33" s="44">
        <f>D33-D32</f>
        <v>-37200.948051947984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52"/>
  <sheetViews>
    <sheetView workbookViewId="0">
      <selection activeCell="B2" sqref="B2:B2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658</v>
      </c>
      <c r="B2" s="7">
        <v>27.5</v>
      </c>
      <c r="C2" s="8">
        <v>9370</v>
      </c>
      <c r="D2" s="8">
        <v>113.22</v>
      </c>
      <c r="E2" s="9">
        <f t="shared" ref="E2:E29" si="0">C2*D2</f>
        <v>1060871.3999999999</v>
      </c>
      <c r="F2" s="10"/>
      <c r="G2" s="11"/>
      <c r="H2" s="4"/>
      <c r="J2" s="59"/>
    </row>
    <row r="3" spans="1:10" x14ac:dyDescent="0.15">
      <c r="A3" s="12" t="s">
        <v>659</v>
      </c>
      <c r="B3" s="13">
        <v>27.5</v>
      </c>
      <c r="C3" s="14">
        <v>9125</v>
      </c>
      <c r="D3" s="14">
        <v>114.21</v>
      </c>
      <c r="E3" s="15">
        <f t="shared" si="0"/>
        <v>1042166.25</v>
      </c>
      <c r="F3" s="16"/>
      <c r="G3" s="17"/>
      <c r="H3" s="4"/>
      <c r="J3" s="59"/>
    </row>
    <row r="4" spans="1:10" x14ac:dyDescent="0.15">
      <c r="A4" s="12" t="s">
        <v>539</v>
      </c>
      <c r="B4" s="13">
        <v>27.5</v>
      </c>
      <c r="C4" s="14">
        <v>9065</v>
      </c>
      <c r="D4" s="14">
        <v>114.08</v>
      </c>
      <c r="E4" s="15">
        <f t="shared" si="0"/>
        <v>1034135.2</v>
      </c>
      <c r="F4" s="16"/>
      <c r="G4" s="17"/>
      <c r="H4" s="4"/>
      <c r="J4" s="59"/>
    </row>
    <row r="5" spans="1:10" x14ac:dyDescent="0.15">
      <c r="A5" s="12" t="s">
        <v>540</v>
      </c>
      <c r="B5" s="13">
        <v>27.5</v>
      </c>
      <c r="C5" s="14">
        <v>9090</v>
      </c>
      <c r="D5" s="14">
        <v>114.04</v>
      </c>
      <c r="E5" s="15">
        <f t="shared" si="0"/>
        <v>1036623.6000000001</v>
      </c>
      <c r="F5" s="16"/>
      <c r="G5" s="17"/>
      <c r="H5" s="4"/>
      <c r="J5" s="59"/>
    </row>
    <row r="6" spans="1:10" x14ac:dyDescent="0.15">
      <c r="A6" s="12" t="s">
        <v>400</v>
      </c>
      <c r="B6" s="13">
        <v>27.75</v>
      </c>
      <c r="C6" s="14">
        <v>8950</v>
      </c>
      <c r="D6" s="14">
        <v>114.28</v>
      </c>
      <c r="E6" s="15">
        <f t="shared" si="0"/>
        <v>1022806</v>
      </c>
      <c r="F6" s="16"/>
      <c r="G6" s="17"/>
      <c r="H6" s="4"/>
      <c r="J6" s="59"/>
    </row>
    <row r="7" spans="1:10" x14ac:dyDescent="0.15">
      <c r="A7" s="12" t="s">
        <v>660</v>
      </c>
      <c r="B7" s="13">
        <v>27.75</v>
      </c>
      <c r="C7" s="14">
        <v>8885</v>
      </c>
      <c r="D7" s="14">
        <v>115.17</v>
      </c>
      <c r="E7" s="15">
        <f t="shared" si="0"/>
        <v>1023285.4500000001</v>
      </c>
      <c r="F7" s="16"/>
      <c r="G7" s="17"/>
      <c r="H7" s="4"/>
    </row>
    <row r="8" spans="1:10" x14ac:dyDescent="0.15">
      <c r="A8" s="12" t="s">
        <v>249</v>
      </c>
      <c r="B8" s="13">
        <v>27.75</v>
      </c>
      <c r="C8" s="60">
        <v>8980</v>
      </c>
      <c r="D8" s="61">
        <v>115.22</v>
      </c>
      <c r="E8" s="15">
        <f t="shared" si="0"/>
        <v>1034675.6</v>
      </c>
      <c r="F8" s="21"/>
      <c r="G8" s="17"/>
      <c r="H8" s="4"/>
    </row>
    <row r="9" spans="1:10" x14ac:dyDescent="0.15">
      <c r="A9" s="12" t="s">
        <v>542</v>
      </c>
      <c r="B9" s="13">
        <v>27.7</v>
      </c>
      <c r="C9" s="18">
        <v>9210</v>
      </c>
      <c r="D9" s="19">
        <v>114.72</v>
      </c>
      <c r="E9" s="20">
        <f t="shared" si="0"/>
        <v>1056571.2</v>
      </c>
      <c r="F9" s="22"/>
      <c r="G9" s="23"/>
      <c r="H9" s="4"/>
    </row>
    <row r="10" spans="1:10" x14ac:dyDescent="0.15">
      <c r="A10" s="12" t="s">
        <v>543</v>
      </c>
      <c r="B10" s="13">
        <v>27.7</v>
      </c>
      <c r="C10" s="18">
        <v>9185</v>
      </c>
      <c r="D10" s="19">
        <v>114.26</v>
      </c>
      <c r="E10" s="20">
        <f>C10*D10</f>
        <v>1049478.1000000001</v>
      </c>
      <c r="F10" s="16"/>
      <c r="G10" s="17"/>
      <c r="H10" s="4"/>
    </row>
    <row r="11" spans="1:10" x14ac:dyDescent="0.15">
      <c r="A11" s="12" t="s">
        <v>402</v>
      </c>
      <c r="B11" s="13">
        <v>27.7</v>
      </c>
      <c r="C11" s="14">
        <v>9380</v>
      </c>
      <c r="D11" s="14">
        <v>114.53</v>
      </c>
      <c r="E11" s="15">
        <f t="shared" si="0"/>
        <v>1074291.3999999999</v>
      </c>
      <c r="F11" s="16"/>
      <c r="G11" s="17"/>
      <c r="H11" s="4"/>
    </row>
    <row r="12" spans="1:10" x14ac:dyDescent="0.15">
      <c r="A12" s="12" t="s">
        <v>661</v>
      </c>
      <c r="B12" s="13">
        <v>27.7</v>
      </c>
      <c r="C12" s="14">
        <v>9580</v>
      </c>
      <c r="D12" s="14"/>
      <c r="E12" s="15">
        <f t="shared" si="0"/>
        <v>0</v>
      </c>
      <c r="F12" s="16"/>
      <c r="G12" s="17"/>
      <c r="H12" s="4"/>
    </row>
    <row r="13" spans="1:10" x14ac:dyDescent="0.15">
      <c r="A13" s="12" t="s">
        <v>254</v>
      </c>
      <c r="B13" s="13">
        <v>27.7</v>
      </c>
      <c r="C13" s="14">
        <v>9595</v>
      </c>
      <c r="D13" s="14">
        <v>113.43</v>
      </c>
      <c r="E13" s="15">
        <f t="shared" si="0"/>
        <v>1088360.8500000001</v>
      </c>
      <c r="F13" s="16"/>
      <c r="G13" s="17"/>
      <c r="H13" s="4"/>
    </row>
    <row r="14" spans="1:10" x14ac:dyDescent="0.15">
      <c r="A14" s="12" t="s">
        <v>545</v>
      </c>
      <c r="B14" s="13">
        <v>27.7</v>
      </c>
      <c r="C14" s="14">
        <v>9720</v>
      </c>
      <c r="D14" s="14">
        <v>112.98</v>
      </c>
      <c r="E14" s="15">
        <f t="shared" si="0"/>
        <v>1098165.6000000001</v>
      </c>
      <c r="F14" s="16"/>
      <c r="G14" s="17"/>
      <c r="H14" s="4"/>
    </row>
    <row r="15" spans="1:10" x14ac:dyDescent="0.15">
      <c r="A15" s="12" t="s">
        <v>546</v>
      </c>
      <c r="B15" s="13">
        <v>27.7</v>
      </c>
      <c r="C15" s="14">
        <v>9540</v>
      </c>
      <c r="D15" s="14">
        <v>112.91</v>
      </c>
      <c r="E15" s="15">
        <f t="shared" si="0"/>
        <v>1077161.3999999999</v>
      </c>
      <c r="F15" s="16"/>
      <c r="G15" s="17"/>
      <c r="H15" s="4"/>
    </row>
    <row r="16" spans="1:10" x14ac:dyDescent="0.15">
      <c r="A16" s="12" t="s">
        <v>405</v>
      </c>
      <c r="B16" s="13">
        <v>27.7</v>
      </c>
      <c r="C16" s="14">
        <v>9560</v>
      </c>
      <c r="D16" s="14">
        <v>113.05</v>
      </c>
      <c r="E16" s="15">
        <f t="shared" si="0"/>
        <v>1080758</v>
      </c>
      <c r="F16" s="16"/>
      <c r="G16" s="17"/>
      <c r="H16" s="4"/>
    </row>
    <row r="17" spans="1:9" x14ac:dyDescent="0.15">
      <c r="A17" s="12" t="s">
        <v>662</v>
      </c>
      <c r="B17" s="13">
        <v>27.7</v>
      </c>
      <c r="C17" s="14">
        <v>9560</v>
      </c>
      <c r="D17" s="14">
        <v>111.88</v>
      </c>
      <c r="E17" s="15">
        <f t="shared" si="0"/>
        <v>1069572.8</v>
      </c>
      <c r="F17" s="16"/>
      <c r="G17" s="17"/>
      <c r="H17" s="24"/>
    </row>
    <row r="18" spans="1:9" x14ac:dyDescent="0.15">
      <c r="A18" s="12" t="s">
        <v>259</v>
      </c>
      <c r="B18" s="13">
        <v>27.7</v>
      </c>
      <c r="C18" s="14">
        <v>9885</v>
      </c>
      <c r="D18" s="14">
        <v>112.34</v>
      </c>
      <c r="E18" s="15">
        <f t="shared" si="0"/>
        <v>1110480.9000000001</v>
      </c>
      <c r="F18" s="16"/>
      <c r="G18" s="17"/>
      <c r="H18" s="4"/>
    </row>
    <row r="19" spans="1:9" x14ac:dyDescent="0.15">
      <c r="A19" s="12" t="s">
        <v>548</v>
      </c>
      <c r="B19" s="13">
        <v>27.7</v>
      </c>
      <c r="C19" s="14">
        <v>9915</v>
      </c>
      <c r="D19" s="14">
        <v>112.92</v>
      </c>
      <c r="E19" s="15">
        <f t="shared" si="0"/>
        <v>1119601.8</v>
      </c>
      <c r="F19" s="16"/>
      <c r="G19" s="17"/>
      <c r="H19" s="4"/>
    </row>
    <row r="20" spans="1:9" x14ac:dyDescent="0.15">
      <c r="A20" s="12" t="s">
        <v>549</v>
      </c>
      <c r="B20" s="13">
        <v>27.7</v>
      </c>
      <c r="C20" s="14">
        <v>10105</v>
      </c>
      <c r="D20" s="14">
        <v>111.9</v>
      </c>
      <c r="E20" s="15">
        <f t="shared" si="0"/>
        <v>1130749.5</v>
      </c>
      <c r="F20" s="21"/>
      <c r="G20" s="17"/>
      <c r="H20" s="4"/>
    </row>
    <row r="21" spans="1:9" x14ac:dyDescent="0.15">
      <c r="A21" s="12" t="s">
        <v>407</v>
      </c>
      <c r="B21" s="13">
        <v>27.7</v>
      </c>
      <c r="C21" s="14">
        <v>10180</v>
      </c>
      <c r="D21" s="14">
        <v>112.08</v>
      </c>
      <c r="E21" s="15">
        <f t="shared" si="0"/>
        <v>1140974.3999999999</v>
      </c>
      <c r="F21" s="27"/>
      <c r="G21" s="28"/>
      <c r="H21" s="4"/>
    </row>
    <row r="22" spans="1:9" x14ac:dyDescent="0.15">
      <c r="A22" s="12" t="s">
        <v>663</v>
      </c>
      <c r="B22" s="13">
        <v>27.7</v>
      </c>
      <c r="C22" s="14">
        <v>10235</v>
      </c>
      <c r="D22" s="14">
        <v>111.35</v>
      </c>
      <c r="E22" s="15">
        <f t="shared" si="0"/>
        <v>1139667.25</v>
      </c>
      <c r="F22" s="16"/>
      <c r="G22" s="17"/>
      <c r="H22" s="4"/>
    </row>
    <row r="23" spans="1:9" x14ac:dyDescent="0.15">
      <c r="A23" s="62"/>
      <c r="B23" s="13"/>
      <c r="C23" s="14"/>
      <c r="D23" s="14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27.669047619047618</v>
      </c>
      <c r="C29" s="8">
        <f>ROUND(ROUNDDOWN(SUM(C2:C28)/COUNTA(C2:C28),3),2)</f>
        <v>9481.67</v>
      </c>
      <c r="D29" s="8">
        <f>ROUND(ROUNDDOWN(SUM(D2:D28)/COUNTA(D2:D28),3),2)</f>
        <v>113.43</v>
      </c>
      <c r="E29" s="9">
        <f t="shared" si="0"/>
        <v>1075505.8281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197</v>
      </c>
      <c r="B31" s="36">
        <v>9154.2857142857138</v>
      </c>
      <c r="C31" s="36">
        <v>113.25</v>
      </c>
      <c r="D31" s="40">
        <v>1036722.857142857</v>
      </c>
      <c r="E31" s="38" t="s">
        <v>30</v>
      </c>
    </row>
    <row r="32" spans="1:9" x14ac:dyDescent="0.15">
      <c r="A32" s="35" t="s">
        <v>219</v>
      </c>
      <c r="B32" s="36">
        <v>8930.681818181818</v>
      </c>
      <c r="C32" s="36">
        <v>111.92</v>
      </c>
      <c r="D32" s="40">
        <v>999521.90909090906</v>
      </c>
      <c r="E32" s="41">
        <f>D32-D31</f>
        <v>-37200.948051947984</v>
      </c>
    </row>
    <row r="33" spans="1:5" x14ac:dyDescent="0.15">
      <c r="A33" s="35" t="s">
        <v>29</v>
      </c>
      <c r="B33" s="42">
        <f>SUM(C2:C28)/COUNTA(C2:C28)</f>
        <v>9481.6666666666661</v>
      </c>
      <c r="C33" s="43">
        <f>D29</f>
        <v>113.43</v>
      </c>
      <c r="D33" s="37">
        <f>B33*C33</f>
        <v>1075505.45</v>
      </c>
      <c r="E33" s="44">
        <f>D33-D32</f>
        <v>75983.540909090894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52"/>
  <sheetViews>
    <sheetView workbookViewId="0">
      <selection activeCell="D25" sqref="D25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664</v>
      </c>
      <c r="B2" s="7">
        <v>27.7</v>
      </c>
      <c r="C2" s="8">
        <v>10155</v>
      </c>
      <c r="D2" s="8">
        <v>111.27</v>
      </c>
      <c r="E2" s="9">
        <f t="shared" ref="E2:E29" si="0">C2*D2</f>
        <v>1129946.8499999999</v>
      </c>
      <c r="F2" s="10"/>
      <c r="G2" s="11"/>
      <c r="H2" s="4"/>
      <c r="J2" s="59"/>
    </row>
    <row r="3" spans="1:10" x14ac:dyDescent="0.15">
      <c r="A3" s="12" t="s">
        <v>665</v>
      </c>
      <c r="B3" s="13">
        <v>28.25</v>
      </c>
      <c r="C3" s="14">
        <v>10205</v>
      </c>
      <c r="D3" s="14">
        <v>111.43</v>
      </c>
      <c r="E3" s="15">
        <f t="shared" si="0"/>
        <v>1137143.1500000001</v>
      </c>
      <c r="F3" s="16"/>
      <c r="G3" s="17"/>
      <c r="H3" s="4"/>
      <c r="J3" s="59"/>
    </row>
    <row r="4" spans="1:10" x14ac:dyDescent="0.15">
      <c r="A4" s="12" t="s">
        <v>552</v>
      </c>
      <c r="B4" s="13">
        <v>28.25</v>
      </c>
      <c r="C4" s="14">
        <v>10255</v>
      </c>
      <c r="D4" s="14">
        <v>111.77</v>
      </c>
      <c r="E4" s="15">
        <f t="shared" si="0"/>
        <v>1146201.3499999999</v>
      </c>
      <c r="F4" s="16"/>
      <c r="G4" s="17"/>
      <c r="H4" s="4"/>
      <c r="J4" s="59"/>
    </row>
    <row r="5" spans="1:10" x14ac:dyDescent="0.15">
      <c r="A5" s="12" t="s">
        <v>553</v>
      </c>
      <c r="B5" s="13">
        <v>28.25</v>
      </c>
      <c r="C5" s="14">
        <v>10335</v>
      </c>
      <c r="D5" s="14">
        <v>111</v>
      </c>
      <c r="E5" s="15">
        <f t="shared" si="0"/>
        <v>1147185</v>
      </c>
      <c r="F5" s="16"/>
      <c r="G5" s="17"/>
      <c r="H5" s="4"/>
      <c r="J5" s="59"/>
    </row>
    <row r="6" spans="1:10" x14ac:dyDescent="0.15">
      <c r="A6" s="12" t="s">
        <v>666</v>
      </c>
      <c r="B6" s="13">
        <v>28.25</v>
      </c>
      <c r="C6" s="14">
        <v>10310</v>
      </c>
      <c r="D6" s="14">
        <v>111.68</v>
      </c>
      <c r="E6" s="15">
        <f t="shared" si="0"/>
        <v>1151420.8</v>
      </c>
      <c r="F6" s="16"/>
      <c r="G6" s="17"/>
      <c r="H6" s="4"/>
      <c r="J6" s="59"/>
    </row>
    <row r="7" spans="1:10" x14ac:dyDescent="0.15">
      <c r="A7" s="12" t="s">
        <v>269</v>
      </c>
      <c r="B7" s="13">
        <v>28.25</v>
      </c>
      <c r="C7" s="14">
        <v>10280</v>
      </c>
      <c r="D7" s="14">
        <v>111.75</v>
      </c>
      <c r="E7" s="15">
        <f t="shared" si="0"/>
        <v>1148790</v>
      </c>
      <c r="F7" s="16"/>
      <c r="G7" s="17"/>
      <c r="H7" s="4"/>
    </row>
    <row r="8" spans="1:10" x14ac:dyDescent="0.15">
      <c r="A8" s="12" t="s">
        <v>555</v>
      </c>
      <c r="B8" s="13">
        <v>28.25</v>
      </c>
      <c r="C8" s="60">
        <v>10710</v>
      </c>
      <c r="D8" s="61">
        <v>111</v>
      </c>
      <c r="E8" s="15">
        <f t="shared" si="0"/>
        <v>1188810</v>
      </c>
      <c r="F8" s="21"/>
      <c r="G8" s="17"/>
      <c r="H8" s="4"/>
    </row>
    <row r="9" spans="1:10" x14ac:dyDescent="0.15">
      <c r="A9" s="12" t="s">
        <v>556</v>
      </c>
      <c r="B9" s="13">
        <v>28.25</v>
      </c>
      <c r="C9" s="18">
        <v>10770</v>
      </c>
      <c r="D9" s="19">
        <v>111.19</v>
      </c>
      <c r="E9" s="20">
        <f t="shared" si="0"/>
        <v>1197516.3</v>
      </c>
      <c r="F9" s="22"/>
      <c r="G9" s="23"/>
      <c r="H9" s="4"/>
    </row>
    <row r="10" spans="1:10" x14ac:dyDescent="0.15">
      <c r="A10" s="12" t="s">
        <v>667</v>
      </c>
      <c r="B10" s="13">
        <v>28.25</v>
      </c>
      <c r="C10" s="18">
        <v>10590</v>
      </c>
      <c r="D10" s="19"/>
      <c r="E10" s="20">
        <f>C10*D10</f>
        <v>0</v>
      </c>
      <c r="F10" s="16"/>
      <c r="G10" s="17"/>
      <c r="H10" s="4"/>
    </row>
    <row r="11" spans="1:10" x14ac:dyDescent="0.15">
      <c r="A11" s="12" t="s">
        <v>668</v>
      </c>
      <c r="B11" s="13">
        <v>28.25</v>
      </c>
      <c r="C11" s="14">
        <v>10510</v>
      </c>
      <c r="D11" s="14">
        <v>110.42</v>
      </c>
      <c r="E11" s="15">
        <f t="shared" si="0"/>
        <v>1160514.2</v>
      </c>
      <c r="F11" s="16"/>
      <c r="G11" s="17"/>
      <c r="H11" s="4"/>
    </row>
    <row r="12" spans="1:10" x14ac:dyDescent="0.15">
      <c r="A12" s="12" t="s">
        <v>273</v>
      </c>
      <c r="B12" s="13">
        <v>28.25</v>
      </c>
      <c r="C12" s="14">
        <v>10370</v>
      </c>
      <c r="D12" s="14">
        <v>111.21</v>
      </c>
      <c r="E12" s="15">
        <f t="shared" si="0"/>
        <v>1153247.7</v>
      </c>
      <c r="F12" s="16"/>
      <c r="G12" s="17"/>
      <c r="H12" s="4"/>
    </row>
    <row r="13" spans="1:10" x14ac:dyDescent="0.15">
      <c r="A13" s="12" t="s">
        <v>669</v>
      </c>
      <c r="B13" s="13">
        <v>28.25</v>
      </c>
      <c r="C13" s="14">
        <v>10560</v>
      </c>
      <c r="D13" s="14">
        <v>111.71</v>
      </c>
      <c r="E13" s="15">
        <f t="shared" si="0"/>
        <v>1179657.5999999999</v>
      </c>
      <c r="F13" s="16"/>
      <c r="G13" s="17"/>
      <c r="H13" s="4"/>
    </row>
    <row r="14" spans="1:10" x14ac:dyDescent="0.15">
      <c r="A14" s="12" t="s">
        <v>559</v>
      </c>
      <c r="B14" s="13">
        <v>28.25</v>
      </c>
      <c r="C14" s="14">
        <v>10710</v>
      </c>
      <c r="D14" s="14">
        <v>111</v>
      </c>
      <c r="E14" s="15">
        <f t="shared" si="0"/>
        <v>1188810</v>
      </c>
      <c r="F14" s="16"/>
      <c r="G14" s="17"/>
      <c r="H14" s="4"/>
    </row>
    <row r="15" spans="1:10" x14ac:dyDescent="0.15">
      <c r="A15" s="12" t="s">
        <v>414</v>
      </c>
      <c r="B15" s="13">
        <v>28.25</v>
      </c>
      <c r="C15" s="14">
        <v>10730</v>
      </c>
      <c r="D15" s="14">
        <v>110.47</v>
      </c>
      <c r="E15" s="15">
        <f t="shared" si="0"/>
        <v>1185343.1000000001</v>
      </c>
      <c r="F15" s="16"/>
      <c r="G15" s="17"/>
      <c r="H15" s="4"/>
    </row>
    <row r="16" spans="1:10" x14ac:dyDescent="0.15">
      <c r="A16" s="12" t="s">
        <v>670</v>
      </c>
      <c r="B16" s="13">
        <v>28.25</v>
      </c>
      <c r="C16" s="14">
        <v>11250</v>
      </c>
      <c r="D16" s="14">
        <v>110.37</v>
      </c>
      <c r="E16" s="15">
        <f t="shared" si="0"/>
        <v>1241662.5</v>
      </c>
      <c r="F16" s="16"/>
      <c r="G16" s="17"/>
      <c r="H16" s="4"/>
    </row>
    <row r="17" spans="1:9" x14ac:dyDescent="0.15">
      <c r="A17" s="12" t="s">
        <v>278</v>
      </c>
      <c r="B17" s="13">
        <v>28.25</v>
      </c>
      <c r="C17" s="14">
        <v>11430</v>
      </c>
      <c r="D17" s="14">
        <v>110.15</v>
      </c>
      <c r="E17" s="15">
        <f t="shared" si="0"/>
        <v>1259014.5</v>
      </c>
      <c r="F17" s="16"/>
      <c r="G17" s="17"/>
      <c r="H17" s="24"/>
    </row>
    <row r="18" spans="1:9" x14ac:dyDescent="0.15">
      <c r="A18" s="12" t="s">
        <v>561</v>
      </c>
      <c r="B18" s="13">
        <v>27.85</v>
      </c>
      <c r="C18" s="14">
        <v>11435</v>
      </c>
      <c r="D18" s="14">
        <v>110.74</v>
      </c>
      <c r="E18" s="15">
        <f t="shared" si="0"/>
        <v>1266311.8999999999</v>
      </c>
      <c r="F18" s="16"/>
      <c r="G18" s="17"/>
      <c r="H18" s="4"/>
    </row>
    <row r="19" spans="1:9" x14ac:dyDescent="0.15">
      <c r="A19" s="12" t="s">
        <v>562</v>
      </c>
      <c r="B19" s="13">
        <v>27.85</v>
      </c>
      <c r="C19" s="14">
        <v>11640</v>
      </c>
      <c r="D19" s="14">
        <v>110.17</v>
      </c>
      <c r="E19" s="15">
        <f t="shared" si="0"/>
        <v>1282378.8</v>
      </c>
      <c r="F19" s="16"/>
      <c r="G19" s="17"/>
      <c r="H19" s="4"/>
    </row>
    <row r="20" spans="1:9" x14ac:dyDescent="0.15">
      <c r="A20" s="12" t="s">
        <v>417</v>
      </c>
      <c r="B20" s="13">
        <v>28</v>
      </c>
      <c r="C20" s="14">
        <v>11610</v>
      </c>
      <c r="D20" s="14">
        <v>110.8</v>
      </c>
      <c r="E20" s="15">
        <f t="shared" si="0"/>
        <v>1286388</v>
      </c>
      <c r="F20" s="21"/>
      <c r="G20" s="17"/>
      <c r="H20" s="4"/>
    </row>
    <row r="21" spans="1:9" x14ac:dyDescent="0.15">
      <c r="A21" s="12" t="s">
        <v>671</v>
      </c>
      <c r="B21" s="13">
        <v>28</v>
      </c>
      <c r="C21" s="14"/>
      <c r="D21" s="14">
        <v>110.11</v>
      </c>
      <c r="E21" s="15">
        <f t="shared" si="0"/>
        <v>0</v>
      </c>
      <c r="F21" s="27"/>
      <c r="G21" s="28"/>
      <c r="H21" s="4"/>
    </row>
    <row r="22" spans="1:9" x14ac:dyDescent="0.15">
      <c r="A22" s="12" t="s">
        <v>282</v>
      </c>
      <c r="B22" s="13">
        <v>28</v>
      </c>
      <c r="C22" s="14">
        <v>11735</v>
      </c>
      <c r="D22" s="14">
        <v>109.81</v>
      </c>
      <c r="E22" s="15">
        <f t="shared" si="0"/>
        <v>1288620.3500000001</v>
      </c>
      <c r="F22" s="16"/>
      <c r="G22" s="17"/>
      <c r="H22" s="4"/>
    </row>
    <row r="23" spans="1:9" x14ac:dyDescent="0.15">
      <c r="A23" s="12" t="s">
        <v>564</v>
      </c>
      <c r="B23" s="13">
        <v>28.25</v>
      </c>
      <c r="C23" s="14">
        <v>11555</v>
      </c>
      <c r="D23" s="14">
        <v>110.89</v>
      </c>
      <c r="E23" s="26">
        <f t="shared" si="0"/>
        <v>1281333.95</v>
      </c>
      <c r="F23" s="16"/>
      <c r="G23" s="17"/>
      <c r="H23" s="4"/>
    </row>
    <row r="24" spans="1:9" x14ac:dyDescent="0.15">
      <c r="A24" s="12" t="s">
        <v>565</v>
      </c>
      <c r="B24" s="13">
        <v>28.25</v>
      </c>
      <c r="C24" s="14">
        <v>11620</v>
      </c>
      <c r="D24" s="14">
        <v>111.42</v>
      </c>
      <c r="E24" s="15">
        <f t="shared" si="0"/>
        <v>1294700.3999999999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28.158695652173918</v>
      </c>
      <c r="C29" s="8">
        <f>ROUND(ROUNDDOWN(SUM(C2:C28)/COUNTA(C2:C28),3),2)</f>
        <v>10852.95</v>
      </c>
      <c r="D29" s="8">
        <f>ROUND(ROUNDDOWN(SUM(D2:D28)/COUNTA(D2:D28),3),2)</f>
        <v>110.93</v>
      </c>
      <c r="E29" s="9">
        <f t="shared" si="0"/>
        <v>1203917.7435000001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219</v>
      </c>
      <c r="B31" s="36">
        <v>8930.681818181818</v>
      </c>
      <c r="C31" s="36">
        <v>111.92</v>
      </c>
      <c r="D31" s="40">
        <v>999521.90909090906</v>
      </c>
      <c r="E31" s="38" t="s">
        <v>30</v>
      </c>
    </row>
    <row r="32" spans="1:9" x14ac:dyDescent="0.15">
      <c r="A32" s="35" t="s">
        <v>29</v>
      </c>
      <c r="B32" s="36">
        <v>9481.6666666666661</v>
      </c>
      <c r="C32" s="36">
        <v>113.43</v>
      </c>
      <c r="D32" s="40">
        <v>1075505.45</v>
      </c>
      <c r="E32" s="41">
        <f>D32-D31</f>
        <v>75983.540909090894</v>
      </c>
    </row>
    <row r="33" spans="1:5" x14ac:dyDescent="0.15">
      <c r="A33" s="35" t="s">
        <v>31</v>
      </c>
      <c r="B33" s="42">
        <f>SUM(C2:C28)/COUNTA(C2:C28)</f>
        <v>10852.954545454546</v>
      </c>
      <c r="C33" s="43">
        <f>D29</f>
        <v>110.93</v>
      </c>
      <c r="D33" s="37">
        <f>B33*C33</f>
        <v>1203918.2477272728</v>
      </c>
      <c r="E33" s="44">
        <f>D33-D32</f>
        <v>128412.79772727285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52"/>
  <sheetViews>
    <sheetView workbookViewId="0">
      <selection activeCell="A22" sqref="A2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" t="s">
        <v>672</v>
      </c>
      <c r="B2" s="7">
        <v>27.9</v>
      </c>
      <c r="C2" s="8">
        <v>12005</v>
      </c>
      <c r="D2" s="8">
        <v>111.16</v>
      </c>
      <c r="E2" s="9">
        <f t="shared" ref="E2:E29" si="0">C2*D2</f>
        <v>1334475.8</v>
      </c>
      <c r="F2" s="10"/>
      <c r="G2" s="11"/>
      <c r="H2" s="4"/>
      <c r="J2" s="59"/>
    </row>
    <row r="3" spans="1:10" x14ac:dyDescent="0.15">
      <c r="A3" s="12" t="s">
        <v>673</v>
      </c>
      <c r="B3" s="13">
        <v>27.9</v>
      </c>
      <c r="C3" s="14">
        <v>12120</v>
      </c>
      <c r="D3" s="14">
        <v>110.83</v>
      </c>
      <c r="E3" s="15">
        <f t="shared" si="0"/>
        <v>1343259.6</v>
      </c>
      <c r="F3" s="16"/>
      <c r="G3" s="17"/>
      <c r="H3" s="4"/>
      <c r="J3" s="59"/>
    </row>
    <row r="4" spans="1:10" x14ac:dyDescent="0.15">
      <c r="A4" s="12" t="s">
        <v>9</v>
      </c>
      <c r="B4" s="13">
        <v>27.9</v>
      </c>
      <c r="C4" s="14">
        <v>12150</v>
      </c>
      <c r="D4" s="14">
        <v>110.66</v>
      </c>
      <c r="E4" s="15">
        <f t="shared" si="0"/>
        <v>1344519</v>
      </c>
      <c r="F4" s="16"/>
      <c r="G4" s="17"/>
      <c r="H4" s="4"/>
      <c r="J4" s="59"/>
    </row>
    <row r="5" spans="1:10" x14ac:dyDescent="0.15">
      <c r="A5" s="12" t="s">
        <v>10</v>
      </c>
      <c r="B5" s="13">
        <v>28.05</v>
      </c>
      <c r="C5" s="14">
        <v>11920</v>
      </c>
      <c r="D5" s="14">
        <v>109.64</v>
      </c>
      <c r="E5" s="15">
        <f t="shared" si="0"/>
        <v>1306908.8</v>
      </c>
      <c r="F5" s="16"/>
      <c r="G5" s="17"/>
      <c r="H5" s="4"/>
      <c r="J5" s="59"/>
    </row>
    <row r="6" spans="1:10" x14ac:dyDescent="0.15">
      <c r="A6" s="12" t="s">
        <v>568</v>
      </c>
      <c r="B6" s="13">
        <v>28.05</v>
      </c>
      <c r="C6" s="14">
        <v>12035</v>
      </c>
      <c r="D6" s="14">
        <v>110.19</v>
      </c>
      <c r="E6" s="15">
        <f t="shared" si="0"/>
        <v>1326136.6499999999</v>
      </c>
      <c r="F6" s="16"/>
      <c r="G6" s="17"/>
      <c r="H6" s="4"/>
      <c r="J6" s="59"/>
    </row>
    <row r="7" spans="1:10" x14ac:dyDescent="0.15">
      <c r="A7" s="12" t="s">
        <v>421</v>
      </c>
      <c r="B7" s="13">
        <v>28.4</v>
      </c>
      <c r="C7" s="14">
        <v>11845</v>
      </c>
      <c r="D7" s="14">
        <v>109.4</v>
      </c>
      <c r="E7" s="15">
        <f t="shared" si="0"/>
        <v>1295843</v>
      </c>
      <c r="F7" s="16"/>
      <c r="G7" s="17"/>
      <c r="H7" s="4"/>
    </row>
    <row r="8" spans="1:10" x14ac:dyDescent="0.15">
      <c r="A8" s="12" t="s">
        <v>674</v>
      </c>
      <c r="B8" s="13">
        <v>28.4</v>
      </c>
      <c r="C8" s="60">
        <v>11550</v>
      </c>
      <c r="D8" s="61">
        <v>109.44</v>
      </c>
      <c r="E8" s="15">
        <f t="shared" si="0"/>
        <v>1264032</v>
      </c>
      <c r="F8" s="21"/>
      <c r="G8" s="17"/>
      <c r="H8" s="4"/>
    </row>
    <row r="9" spans="1:10" x14ac:dyDescent="0.15">
      <c r="A9" s="12" t="s">
        <v>14</v>
      </c>
      <c r="B9" s="13">
        <v>28.4</v>
      </c>
      <c r="C9" s="18">
        <v>11535</v>
      </c>
      <c r="D9" s="19">
        <v>110.53</v>
      </c>
      <c r="E9" s="20">
        <f t="shared" si="0"/>
        <v>1274963.55</v>
      </c>
      <c r="F9" s="22"/>
      <c r="G9" s="23"/>
      <c r="H9" s="4"/>
    </row>
    <row r="10" spans="1:10" x14ac:dyDescent="0.15">
      <c r="A10" s="12" t="s">
        <v>15</v>
      </c>
      <c r="B10" s="13">
        <v>28.5</v>
      </c>
      <c r="C10" s="18">
        <v>11485</v>
      </c>
      <c r="D10" s="19">
        <v>111.14</v>
      </c>
      <c r="E10" s="20">
        <f>C10*D10</f>
        <v>1276442.8999999999</v>
      </c>
      <c r="F10" s="16"/>
      <c r="G10" s="17"/>
      <c r="H10" s="4"/>
    </row>
    <row r="11" spans="1:10" x14ac:dyDescent="0.15">
      <c r="A11" s="12" t="s">
        <v>570</v>
      </c>
      <c r="B11" s="13">
        <v>28.5</v>
      </c>
      <c r="C11" s="14">
        <v>11265</v>
      </c>
      <c r="D11" s="14">
        <v>111.65</v>
      </c>
      <c r="E11" s="15">
        <f t="shared" si="0"/>
        <v>1257737.25</v>
      </c>
      <c r="F11" s="16"/>
      <c r="G11" s="17"/>
      <c r="H11" s="4"/>
    </row>
    <row r="12" spans="1:10" x14ac:dyDescent="0.15">
      <c r="A12" s="12" t="s">
        <v>675</v>
      </c>
      <c r="B12" s="13">
        <v>28.7</v>
      </c>
      <c r="C12" s="14">
        <v>11005</v>
      </c>
      <c r="D12" s="14">
        <v>111.21</v>
      </c>
      <c r="E12" s="15">
        <f t="shared" si="0"/>
        <v>1223866.05</v>
      </c>
      <c r="F12" s="16"/>
      <c r="G12" s="17"/>
      <c r="H12" s="4"/>
    </row>
    <row r="13" spans="1:10" x14ac:dyDescent="0.15">
      <c r="A13" s="12" t="s">
        <v>676</v>
      </c>
      <c r="B13" s="13">
        <v>28.7</v>
      </c>
      <c r="C13" s="14">
        <v>11090</v>
      </c>
      <c r="D13" s="14"/>
      <c r="E13" s="15">
        <f t="shared" si="0"/>
        <v>0</v>
      </c>
      <c r="F13" s="16"/>
      <c r="G13" s="17"/>
      <c r="H13" s="4"/>
    </row>
    <row r="14" spans="1:10" x14ac:dyDescent="0.15">
      <c r="A14" s="12" t="s">
        <v>19</v>
      </c>
      <c r="B14" s="13">
        <v>28.7</v>
      </c>
      <c r="C14" s="14">
        <v>10950</v>
      </c>
      <c r="D14" s="14">
        <v>112.46</v>
      </c>
      <c r="E14" s="15">
        <f t="shared" si="0"/>
        <v>1231437</v>
      </c>
      <c r="F14" s="16"/>
      <c r="G14" s="17"/>
      <c r="H14" s="4"/>
    </row>
    <row r="15" spans="1:10" x14ac:dyDescent="0.15">
      <c r="A15" s="12" t="s">
        <v>572</v>
      </c>
      <c r="B15" s="13">
        <v>28.7</v>
      </c>
      <c r="C15" s="14">
        <v>11375</v>
      </c>
      <c r="D15" s="14">
        <v>112.63</v>
      </c>
      <c r="E15" s="15">
        <f t="shared" si="0"/>
        <v>1281166.25</v>
      </c>
      <c r="F15" s="16"/>
      <c r="G15" s="17"/>
      <c r="H15" s="4"/>
    </row>
    <row r="16" spans="1:10" x14ac:dyDescent="0.15">
      <c r="A16" s="12" t="s">
        <v>573</v>
      </c>
      <c r="B16" s="13">
        <v>28.7</v>
      </c>
      <c r="C16" s="14">
        <v>10860</v>
      </c>
      <c r="D16" s="14">
        <v>113.53</v>
      </c>
      <c r="E16" s="15">
        <f t="shared" si="0"/>
        <v>1232935.8</v>
      </c>
      <c r="F16" s="16"/>
      <c r="G16" s="17"/>
      <c r="H16" s="4"/>
    </row>
    <row r="17" spans="1:9" x14ac:dyDescent="0.15">
      <c r="A17" s="12" t="s">
        <v>425</v>
      </c>
      <c r="B17" s="13">
        <v>28.95</v>
      </c>
      <c r="C17" s="14">
        <v>10580</v>
      </c>
      <c r="D17" s="14">
        <v>113.24</v>
      </c>
      <c r="E17" s="15">
        <f t="shared" si="0"/>
        <v>1198079.2</v>
      </c>
      <c r="F17" s="16"/>
      <c r="G17" s="17"/>
      <c r="H17" s="24"/>
    </row>
    <row r="18" spans="1:9" x14ac:dyDescent="0.15">
      <c r="A18" s="12" t="s">
        <v>677</v>
      </c>
      <c r="B18" s="13">
        <v>28.95</v>
      </c>
      <c r="C18" s="14">
        <v>10395</v>
      </c>
      <c r="D18" s="14">
        <v>113.53</v>
      </c>
      <c r="E18" s="15">
        <f t="shared" si="0"/>
        <v>1180144.3500000001</v>
      </c>
      <c r="F18" s="16"/>
      <c r="G18" s="17"/>
      <c r="H18" s="4"/>
    </row>
    <row r="19" spans="1:9" x14ac:dyDescent="0.15">
      <c r="A19" s="12" t="s">
        <v>24</v>
      </c>
      <c r="B19" s="13">
        <v>28.95</v>
      </c>
      <c r="C19" s="14">
        <v>10450</v>
      </c>
      <c r="D19" s="14">
        <v>112.55</v>
      </c>
      <c r="E19" s="15">
        <f t="shared" si="0"/>
        <v>1176147.5</v>
      </c>
      <c r="F19" s="16"/>
      <c r="G19" s="17"/>
      <c r="H19" s="4"/>
    </row>
    <row r="20" spans="1:9" x14ac:dyDescent="0.15">
      <c r="A20" s="12" t="s">
        <v>25</v>
      </c>
      <c r="B20" s="13">
        <v>29</v>
      </c>
      <c r="C20" s="14">
        <v>10530</v>
      </c>
      <c r="D20" s="14">
        <v>113.39</v>
      </c>
      <c r="E20" s="15">
        <f t="shared" si="0"/>
        <v>1193996.7</v>
      </c>
      <c r="F20" s="21"/>
      <c r="G20" s="17"/>
      <c r="H20" s="4"/>
    </row>
    <row r="21" spans="1:9" x14ac:dyDescent="0.15">
      <c r="A21" s="12" t="s">
        <v>575</v>
      </c>
      <c r="B21" s="13">
        <v>29</v>
      </c>
      <c r="C21" s="14">
        <v>10175</v>
      </c>
      <c r="D21" s="14">
        <v>113.95</v>
      </c>
      <c r="E21" s="15">
        <f t="shared" si="0"/>
        <v>1159441.25</v>
      </c>
      <c r="F21" s="27"/>
      <c r="G21" s="28"/>
      <c r="H21" s="4"/>
    </row>
    <row r="22" spans="1:9" x14ac:dyDescent="0.15">
      <c r="A22" s="12" t="s">
        <v>427</v>
      </c>
      <c r="B22" s="13">
        <v>29.2</v>
      </c>
      <c r="C22" s="14">
        <v>10585</v>
      </c>
      <c r="D22" s="14">
        <v>113.73</v>
      </c>
      <c r="E22" s="15">
        <f t="shared" si="0"/>
        <v>1203832.05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26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28.549999999999997</v>
      </c>
      <c r="C29" s="8">
        <f>ROUND(ROUNDDOWN(SUM(C2:C28)/COUNTA(C2:C28),3),2)</f>
        <v>11233.57</v>
      </c>
      <c r="D29" s="8">
        <f>ROUND(ROUNDDOWN(SUM(D2:D28)/COUNTA(D2:D28),3),2)</f>
        <v>111.74</v>
      </c>
      <c r="E29" s="9">
        <f t="shared" si="0"/>
        <v>1255239.1117999998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29</v>
      </c>
      <c r="B31" s="36">
        <v>9481.6666666666661</v>
      </c>
      <c r="C31" s="36">
        <v>113.43</v>
      </c>
      <c r="D31" s="40">
        <v>1075505.45</v>
      </c>
      <c r="E31" s="38" t="s">
        <v>30</v>
      </c>
    </row>
    <row r="32" spans="1:9" x14ac:dyDescent="0.15">
      <c r="A32" s="35" t="s">
        <v>31</v>
      </c>
      <c r="B32" s="36">
        <v>10852.954545454546</v>
      </c>
      <c r="C32" s="36">
        <v>110.93</v>
      </c>
      <c r="D32" s="40">
        <v>1203918.2477272728</v>
      </c>
      <c r="E32" s="41">
        <f>D32-D31</f>
        <v>128412.79772727285</v>
      </c>
    </row>
    <row r="33" spans="1:5" x14ac:dyDescent="0.15">
      <c r="A33" s="35" t="s">
        <v>32</v>
      </c>
      <c r="B33" s="42">
        <f>SUM(C2:C28)/COUNTA(C2:C28)</f>
        <v>11233.571428571429</v>
      </c>
      <c r="C33" s="43">
        <f>D29</f>
        <v>111.74</v>
      </c>
      <c r="D33" s="37">
        <f>B33*C33</f>
        <v>1255239.2714285715</v>
      </c>
      <c r="E33" s="44">
        <f>D33-D32</f>
        <v>51321.023701298749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52"/>
  <sheetViews>
    <sheetView workbookViewId="0">
      <selection activeCell="D8" sqref="D8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3" t="s">
        <v>678</v>
      </c>
      <c r="B2" s="64">
        <v>29.2</v>
      </c>
      <c r="C2" s="29">
        <v>10375</v>
      </c>
      <c r="D2" s="29">
        <v>113.78</v>
      </c>
      <c r="E2" s="65">
        <f t="shared" ref="E2:E22" si="0">C2*D2</f>
        <v>1180467.5</v>
      </c>
      <c r="F2" s="10"/>
      <c r="G2" s="11"/>
      <c r="H2" s="4"/>
      <c r="J2" s="59"/>
    </row>
    <row r="3" spans="1:10" x14ac:dyDescent="0.15">
      <c r="A3" s="12" t="s">
        <v>679</v>
      </c>
      <c r="B3" s="13">
        <v>29.2</v>
      </c>
      <c r="C3" s="14">
        <v>10555</v>
      </c>
      <c r="D3" s="14">
        <v>113.97</v>
      </c>
      <c r="E3" s="26">
        <f t="shared" si="0"/>
        <v>1202953.3500000001</v>
      </c>
      <c r="F3" s="16"/>
      <c r="G3" s="17"/>
      <c r="H3" s="4"/>
      <c r="J3" s="59"/>
    </row>
    <row r="4" spans="1:10" x14ac:dyDescent="0.15">
      <c r="A4" s="12" t="s">
        <v>42</v>
      </c>
      <c r="B4" s="13">
        <v>29.2</v>
      </c>
      <c r="C4" s="14">
        <v>10640</v>
      </c>
      <c r="D4" s="14">
        <v>113.6</v>
      </c>
      <c r="E4" s="26">
        <f t="shared" si="0"/>
        <v>1208704</v>
      </c>
      <c r="F4" s="16"/>
      <c r="G4" s="17"/>
      <c r="H4" s="4"/>
      <c r="J4" s="59"/>
    </row>
    <row r="5" spans="1:10" x14ac:dyDescent="0.15">
      <c r="A5" s="12" t="s">
        <v>578</v>
      </c>
      <c r="B5" s="13">
        <v>29.2</v>
      </c>
      <c r="C5" s="14">
        <v>10560</v>
      </c>
      <c r="D5" s="14">
        <v>113.81</v>
      </c>
      <c r="E5" s="26">
        <f t="shared" si="0"/>
        <v>1201833.6000000001</v>
      </c>
      <c r="F5" s="16"/>
      <c r="G5" s="17"/>
      <c r="H5" s="4"/>
      <c r="J5" s="59"/>
    </row>
    <row r="6" spans="1:10" x14ac:dyDescent="0.15">
      <c r="A6" s="12" t="s">
        <v>431</v>
      </c>
      <c r="B6" s="13">
        <v>29</v>
      </c>
      <c r="C6" s="14">
        <v>10500</v>
      </c>
      <c r="D6" s="14">
        <v>113.9</v>
      </c>
      <c r="E6" s="26">
        <f t="shared" si="0"/>
        <v>1195950</v>
      </c>
      <c r="F6" s="16"/>
      <c r="G6" s="17"/>
      <c r="H6" s="4"/>
      <c r="J6" s="59"/>
    </row>
    <row r="7" spans="1:10" x14ac:dyDescent="0.15">
      <c r="A7" s="12" t="s">
        <v>680</v>
      </c>
      <c r="B7" s="13">
        <v>29</v>
      </c>
      <c r="C7" s="14">
        <v>10770</v>
      </c>
      <c r="D7" s="14"/>
      <c r="E7" s="26">
        <f>C7*D7</f>
        <v>0</v>
      </c>
      <c r="F7" s="16"/>
      <c r="G7" s="17"/>
      <c r="H7" s="4"/>
    </row>
    <row r="8" spans="1:10" x14ac:dyDescent="0.15">
      <c r="A8" s="12" t="s">
        <v>308</v>
      </c>
      <c r="B8" s="13">
        <v>29</v>
      </c>
      <c r="C8" s="14">
        <v>10910</v>
      </c>
      <c r="D8" s="14">
        <v>113.76</v>
      </c>
      <c r="E8" s="26">
        <f t="shared" si="0"/>
        <v>1241121.6000000001</v>
      </c>
      <c r="F8" s="21"/>
      <c r="G8" s="17"/>
      <c r="H8" s="4"/>
    </row>
    <row r="9" spans="1:10" x14ac:dyDescent="0.15">
      <c r="A9" s="12" t="s">
        <v>47</v>
      </c>
      <c r="B9" s="13">
        <v>29.2</v>
      </c>
      <c r="C9" s="14">
        <v>10980</v>
      </c>
      <c r="D9" s="14">
        <v>113.31</v>
      </c>
      <c r="E9" s="26">
        <f t="shared" si="0"/>
        <v>1244143.8</v>
      </c>
      <c r="F9" s="22"/>
      <c r="G9" s="23"/>
      <c r="H9" s="4"/>
    </row>
    <row r="10" spans="1:10" x14ac:dyDescent="0.15">
      <c r="A10" s="12" t="s">
        <v>580</v>
      </c>
      <c r="B10" s="13">
        <v>29.2</v>
      </c>
      <c r="C10" s="14">
        <v>11195</v>
      </c>
      <c r="D10" s="14">
        <v>113.45</v>
      </c>
      <c r="E10" s="26">
        <f t="shared" si="0"/>
        <v>1270072.75</v>
      </c>
      <c r="F10" s="16"/>
      <c r="G10" s="17"/>
      <c r="H10" s="4"/>
    </row>
    <row r="11" spans="1:10" x14ac:dyDescent="0.15">
      <c r="A11" s="12" t="s">
        <v>433</v>
      </c>
      <c r="B11" s="13">
        <v>29.3</v>
      </c>
      <c r="C11" s="14">
        <v>11605</v>
      </c>
      <c r="D11" s="14">
        <v>113.29</v>
      </c>
      <c r="E11" s="26">
        <f t="shared" si="0"/>
        <v>1314730.4500000002</v>
      </c>
      <c r="F11" s="16"/>
      <c r="G11" s="17"/>
      <c r="H11" s="4"/>
    </row>
    <row r="12" spans="1:10" x14ac:dyDescent="0.15">
      <c r="A12" s="12" t="s">
        <v>681</v>
      </c>
      <c r="B12" s="13">
        <v>29.3</v>
      </c>
      <c r="C12" s="14">
        <v>11790</v>
      </c>
      <c r="D12" s="14">
        <v>113.08</v>
      </c>
      <c r="E12" s="26">
        <f t="shared" si="0"/>
        <v>1333213.2</v>
      </c>
      <c r="F12" s="16"/>
      <c r="G12" s="17"/>
      <c r="H12" s="4"/>
    </row>
    <row r="13" spans="1:10" x14ac:dyDescent="0.15">
      <c r="A13" s="12" t="s">
        <v>51</v>
      </c>
      <c r="B13" s="13">
        <v>29.3</v>
      </c>
      <c r="C13" s="14">
        <v>11675</v>
      </c>
      <c r="D13" s="14">
        <v>113.24</v>
      </c>
      <c r="E13" s="26">
        <f t="shared" si="0"/>
        <v>1322077</v>
      </c>
      <c r="F13" s="16"/>
      <c r="G13" s="17"/>
      <c r="H13" s="4"/>
    </row>
    <row r="14" spans="1:10" x14ac:dyDescent="0.15">
      <c r="A14" s="12" t="s">
        <v>52</v>
      </c>
      <c r="B14" s="13">
        <v>29.45</v>
      </c>
      <c r="C14" s="14">
        <v>11745</v>
      </c>
      <c r="D14" s="14">
        <v>113.21</v>
      </c>
      <c r="E14" s="26">
        <f t="shared" si="0"/>
        <v>1329651.45</v>
      </c>
      <c r="F14" s="16"/>
      <c r="G14" s="17"/>
      <c r="H14" s="4"/>
    </row>
    <row r="15" spans="1:10" x14ac:dyDescent="0.15">
      <c r="A15" s="12" t="s">
        <v>584</v>
      </c>
      <c r="B15" s="13">
        <v>29.45</v>
      </c>
      <c r="C15" s="14">
        <v>11680</v>
      </c>
      <c r="D15" s="14">
        <v>113.99</v>
      </c>
      <c r="E15" s="26">
        <f t="shared" si="0"/>
        <v>1331403.2</v>
      </c>
      <c r="F15" s="16"/>
      <c r="G15" s="17"/>
      <c r="H15" s="4"/>
    </row>
    <row r="16" spans="1:10" x14ac:dyDescent="0.15">
      <c r="A16" s="12" t="s">
        <v>435</v>
      </c>
      <c r="B16" s="13">
        <v>29.45</v>
      </c>
      <c r="C16" s="14">
        <v>12050</v>
      </c>
      <c r="D16" s="14">
        <v>113.77</v>
      </c>
      <c r="E16" s="26">
        <f t="shared" si="0"/>
        <v>1370928.5</v>
      </c>
      <c r="F16" s="16"/>
      <c r="G16" s="17"/>
      <c r="H16" s="4"/>
    </row>
    <row r="17" spans="1:9" x14ac:dyDescent="0.15">
      <c r="A17" s="12" t="s">
        <v>682</v>
      </c>
      <c r="B17" s="13">
        <v>29.45</v>
      </c>
      <c r="C17" s="14">
        <v>11745</v>
      </c>
      <c r="D17" s="14">
        <v>114.89</v>
      </c>
      <c r="E17" s="26">
        <f t="shared" si="0"/>
        <v>1349383.05</v>
      </c>
      <c r="F17" s="16"/>
      <c r="G17" s="17"/>
      <c r="H17" s="24"/>
    </row>
    <row r="18" spans="1:9" x14ac:dyDescent="0.15">
      <c r="A18" s="12" t="s">
        <v>56</v>
      </c>
      <c r="B18" s="13">
        <v>29.45</v>
      </c>
      <c r="C18" s="14">
        <v>11950</v>
      </c>
      <c r="D18" s="14">
        <v>114.37</v>
      </c>
      <c r="E18" s="26">
        <f t="shared" si="0"/>
        <v>1366721.5</v>
      </c>
      <c r="F18" s="16"/>
      <c r="G18" s="17"/>
      <c r="H18" s="4"/>
    </row>
    <row r="19" spans="1:9" x14ac:dyDescent="0.15">
      <c r="A19" s="12" t="s">
        <v>57</v>
      </c>
      <c r="B19" s="13">
        <v>29.45</v>
      </c>
      <c r="C19" s="14">
        <v>11860</v>
      </c>
      <c r="D19" s="14">
        <v>114.92</v>
      </c>
      <c r="E19" s="26">
        <f t="shared" si="0"/>
        <v>1362951.2</v>
      </c>
      <c r="F19" s="16"/>
      <c r="G19" s="17"/>
      <c r="H19" s="4"/>
    </row>
    <row r="20" spans="1:9" x14ac:dyDescent="0.15">
      <c r="A20" s="12" t="s">
        <v>586</v>
      </c>
      <c r="B20" s="13">
        <v>29.45</v>
      </c>
      <c r="C20" s="14">
        <v>11845</v>
      </c>
      <c r="D20" s="14">
        <v>114.57</v>
      </c>
      <c r="E20" s="26">
        <f t="shared" si="0"/>
        <v>1357081.65</v>
      </c>
      <c r="F20" s="21"/>
      <c r="G20" s="17"/>
      <c r="H20" s="4"/>
    </row>
    <row r="21" spans="1:9" x14ac:dyDescent="0.15">
      <c r="A21" s="12" t="s">
        <v>438</v>
      </c>
      <c r="B21" s="13">
        <v>29.45</v>
      </c>
      <c r="C21" s="14">
        <v>11370</v>
      </c>
      <c r="D21" s="14">
        <v>115.16</v>
      </c>
      <c r="E21" s="26">
        <f t="shared" si="0"/>
        <v>1309369.2</v>
      </c>
      <c r="F21" s="27"/>
      <c r="G21" s="28"/>
      <c r="H21" s="4"/>
    </row>
    <row r="22" spans="1:9" x14ac:dyDescent="0.15">
      <c r="A22" s="12" t="s">
        <v>683</v>
      </c>
      <c r="B22" s="13">
        <v>29.45</v>
      </c>
      <c r="C22" s="14">
        <v>11500</v>
      </c>
      <c r="D22" s="14">
        <v>114.78</v>
      </c>
      <c r="E22" s="26">
        <f t="shared" si="0"/>
        <v>1319970</v>
      </c>
      <c r="F22" s="16"/>
      <c r="G22" s="17"/>
      <c r="H22" s="4"/>
    </row>
    <row r="23" spans="1:9" x14ac:dyDescent="0.15">
      <c r="A23" s="12" t="s">
        <v>61</v>
      </c>
      <c r="B23" s="13">
        <v>29.45</v>
      </c>
      <c r="C23" s="14">
        <v>11850</v>
      </c>
      <c r="D23" s="14">
        <v>114.16</v>
      </c>
      <c r="E23" s="26">
        <f t="shared" ref="E23:E29" si="1">C23*D23</f>
        <v>1352796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1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29.300000000000008</v>
      </c>
      <c r="C29" s="8">
        <f>ROUND(ROUNDDOWN(SUM(C2:C28)/COUNTA(C2:C28),3),2)</f>
        <v>11325</v>
      </c>
      <c r="D29" s="8">
        <f>ROUND(ROUNDDOWN(SUM(D2:D28)/COUNTA(D2:D28),3),2)</f>
        <v>113.95</v>
      </c>
      <c r="E29" s="9">
        <f t="shared" si="1"/>
        <v>1290483.75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31</v>
      </c>
      <c r="B31" s="36">
        <v>10852.954545454546</v>
      </c>
      <c r="C31" s="36">
        <v>110.93</v>
      </c>
      <c r="D31" s="40">
        <v>1203918.2477272728</v>
      </c>
      <c r="E31" s="38" t="s">
        <v>30</v>
      </c>
    </row>
    <row r="32" spans="1:9" x14ac:dyDescent="0.15">
      <c r="A32" s="35" t="s">
        <v>32</v>
      </c>
      <c r="B32" s="36">
        <v>11233.571428571429</v>
      </c>
      <c r="C32" s="36">
        <v>111.74</v>
      </c>
      <c r="D32" s="40">
        <v>1255239.2714285715</v>
      </c>
      <c r="E32" s="41">
        <f>D32-D31</f>
        <v>51321.023701298749</v>
      </c>
    </row>
    <row r="33" spans="1:5" x14ac:dyDescent="0.15">
      <c r="A33" s="35" t="s">
        <v>62</v>
      </c>
      <c r="B33" s="42">
        <f>SUM(C2:C28)/COUNTA(C2:C28)</f>
        <v>11325</v>
      </c>
      <c r="C33" s="43">
        <f>D29</f>
        <v>113.95</v>
      </c>
      <c r="D33" s="37">
        <f>B33*C33</f>
        <v>1290483.75</v>
      </c>
      <c r="E33" s="44">
        <f>D33-D32</f>
        <v>35244.478571428452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52"/>
  <sheetViews>
    <sheetView topLeftCell="A19" workbookViewId="0">
      <selection activeCell="A31" sqref="A31:A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63" t="s">
        <v>684</v>
      </c>
      <c r="B2" s="64">
        <v>29.45</v>
      </c>
      <c r="C2" s="29">
        <v>12695</v>
      </c>
      <c r="D2" s="29">
        <v>114.86</v>
      </c>
      <c r="E2" s="65">
        <f t="shared" ref="E2:E29" si="0">C2*D2</f>
        <v>1458147.7</v>
      </c>
      <c r="F2" s="10"/>
      <c r="G2" s="11"/>
      <c r="H2" s="4"/>
      <c r="J2" s="59"/>
    </row>
    <row r="3" spans="1:10" x14ac:dyDescent="0.15">
      <c r="A3" s="12" t="s">
        <v>685</v>
      </c>
      <c r="B3" s="13">
        <v>29.45</v>
      </c>
      <c r="C3" s="14">
        <v>12630</v>
      </c>
      <c r="D3" s="14">
        <v>115.05</v>
      </c>
      <c r="E3" s="26">
        <f t="shared" si="0"/>
        <v>1453081.5</v>
      </c>
      <c r="F3" s="16"/>
      <c r="G3" s="17"/>
      <c r="H3" s="4"/>
      <c r="J3" s="59"/>
    </row>
    <row r="4" spans="1:10" x14ac:dyDescent="0.15">
      <c r="A4" s="12" t="s">
        <v>686</v>
      </c>
      <c r="B4" s="13">
        <v>29.55</v>
      </c>
      <c r="C4" s="14">
        <v>12560</v>
      </c>
      <c r="D4" s="14"/>
      <c r="E4" s="26">
        <f t="shared" si="0"/>
        <v>0</v>
      </c>
      <c r="F4" s="16"/>
      <c r="G4" s="17"/>
      <c r="H4" s="4"/>
      <c r="J4" s="59"/>
    </row>
    <row r="5" spans="1:10" x14ac:dyDescent="0.15">
      <c r="A5" s="12" t="s">
        <v>687</v>
      </c>
      <c r="B5" s="13">
        <v>29.55</v>
      </c>
      <c r="C5" s="14">
        <v>12830</v>
      </c>
      <c r="D5" s="14">
        <v>115.38</v>
      </c>
      <c r="E5" s="26">
        <f t="shared" si="0"/>
        <v>1480325.4</v>
      </c>
      <c r="F5" s="16"/>
      <c r="G5" s="17"/>
      <c r="H5" s="4"/>
      <c r="J5" s="59"/>
    </row>
    <row r="6" spans="1:10" x14ac:dyDescent="0.15">
      <c r="A6" s="12" t="s">
        <v>67</v>
      </c>
      <c r="B6" s="13">
        <v>29.55</v>
      </c>
      <c r="C6" s="14">
        <v>12805</v>
      </c>
      <c r="D6" s="14">
        <v>114.73</v>
      </c>
      <c r="E6" s="26">
        <f t="shared" si="0"/>
        <v>1469117.6500000001</v>
      </c>
      <c r="F6" s="16"/>
      <c r="G6" s="17"/>
      <c r="H6" s="4"/>
      <c r="J6" s="59"/>
    </row>
    <row r="7" spans="1:10" x14ac:dyDescent="0.15">
      <c r="A7" s="12" t="s">
        <v>68</v>
      </c>
      <c r="B7" s="13">
        <v>29.7</v>
      </c>
      <c r="C7" s="14">
        <v>12565</v>
      </c>
      <c r="D7" s="14">
        <v>114.76</v>
      </c>
      <c r="E7" s="26">
        <f>C7*D7</f>
        <v>1441959.4000000001</v>
      </c>
      <c r="F7" s="16"/>
      <c r="G7" s="17"/>
      <c r="H7" s="4"/>
    </row>
    <row r="8" spans="1:10" x14ac:dyDescent="0.15">
      <c r="A8" s="12" t="s">
        <v>592</v>
      </c>
      <c r="B8" s="13">
        <v>29.7</v>
      </c>
      <c r="C8" s="14">
        <v>12230</v>
      </c>
      <c r="D8" s="14">
        <v>115.06</v>
      </c>
      <c r="E8" s="26">
        <f t="shared" si="0"/>
        <v>1407183.8</v>
      </c>
      <c r="F8" s="21"/>
      <c r="G8" s="17"/>
      <c r="H8" s="4"/>
    </row>
    <row r="9" spans="1:10" x14ac:dyDescent="0.15">
      <c r="A9" s="12" t="s">
        <v>443</v>
      </c>
      <c r="B9" s="13">
        <v>29.7</v>
      </c>
      <c r="C9" s="14">
        <v>12285</v>
      </c>
      <c r="D9" s="14">
        <v>114.39</v>
      </c>
      <c r="E9" s="26">
        <f t="shared" si="0"/>
        <v>1405281.15</v>
      </c>
      <c r="F9" s="22"/>
      <c r="G9" s="23"/>
      <c r="H9" s="4"/>
    </row>
    <row r="10" spans="1:10" x14ac:dyDescent="0.15">
      <c r="A10" s="12" t="s">
        <v>688</v>
      </c>
      <c r="B10" s="13">
        <v>29.7</v>
      </c>
      <c r="C10" s="14">
        <v>12280</v>
      </c>
      <c r="D10" s="14">
        <v>114.68</v>
      </c>
      <c r="E10" s="26">
        <f t="shared" si="0"/>
        <v>1408270.4000000001</v>
      </c>
      <c r="F10" s="16"/>
      <c r="G10" s="17"/>
      <c r="H10" s="4"/>
    </row>
    <row r="11" spans="1:10" x14ac:dyDescent="0.15">
      <c r="A11" s="12" t="s">
        <v>72</v>
      </c>
      <c r="B11" s="13">
        <v>29.7</v>
      </c>
      <c r="C11" s="14">
        <v>12255</v>
      </c>
      <c r="D11" s="14">
        <v>114.66</v>
      </c>
      <c r="E11" s="26">
        <f t="shared" si="0"/>
        <v>1405158.3</v>
      </c>
      <c r="F11" s="16"/>
      <c r="G11" s="17"/>
      <c r="H11" s="4"/>
    </row>
    <row r="12" spans="1:10" x14ac:dyDescent="0.15">
      <c r="A12" s="12" t="s">
        <v>73</v>
      </c>
      <c r="B12" s="13">
        <v>29.8</v>
      </c>
      <c r="C12" s="14">
        <v>11580</v>
      </c>
      <c r="D12" s="14">
        <v>114.48</v>
      </c>
      <c r="E12" s="26">
        <f t="shared" si="0"/>
        <v>1325678.4000000001</v>
      </c>
      <c r="F12" s="16"/>
      <c r="G12" s="17"/>
      <c r="H12" s="4"/>
    </row>
    <row r="13" spans="1:10" x14ac:dyDescent="0.15">
      <c r="A13" s="12" t="s">
        <v>595</v>
      </c>
      <c r="B13" s="13">
        <v>29.8</v>
      </c>
      <c r="C13" s="14">
        <v>11570</v>
      </c>
      <c r="D13" s="14">
        <v>114.07</v>
      </c>
      <c r="E13" s="26">
        <f t="shared" si="0"/>
        <v>1319789.8999999999</v>
      </c>
      <c r="F13" s="16"/>
      <c r="G13" s="17"/>
      <c r="H13" s="4"/>
    </row>
    <row r="14" spans="1:10" x14ac:dyDescent="0.15">
      <c r="A14" s="12" t="s">
        <v>445</v>
      </c>
      <c r="B14" s="13">
        <v>29.9</v>
      </c>
      <c r="C14" s="14">
        <v>11470</v>
      </c>
      <c r="D14" s="14">
        <v>113.97</v>
      </c>
      <c r="E14" s="26">
        <f t="shared" si="0"/>
        <v>1307235.8999999999</v>
      </c>
      <c r="F14" s="16"/>
      <c r="G14" s="17"/>
      <c r="H14" s="4"/>
    </row>
    <row r="15" spans="1:10" x14ac:dyDescent="0.15">
      <c r="A15" s="12" t="s">
        <v>689</v>
      </c>
      <c r="B15" s="13">
        <v>29.9</v>
      </c>
      <c r="C15" s="14">
        <v>11510</v>
      </c>
      <c r="D15" s="14">
        <v>113.19</v>
      </c>
      <c r="E15" s="26">
        <f t="shared" si="0"/>
        <v>1302816.8999999999</v>
      </c>
      <c r="F15" s="16"/>
      <c r="G15" s="17"/>
      <c r="H15" s="4"/>
    </row>
    <row r="16" spans="1:10" x14ac:dyDescent="0.15">
      <c r="A16" s="12" t="s">
        <v>77</v>
      </c>
      <c r="B16" s="13">
        <v>29.9</v>
      </c>
      <c r="C16" s="14">
        <v>11605</v>
      </c>
      <c r="D16" s="14">
        <v>113.66</v>
      </c>
      <c r="E16" s="26">
        <f t="shared" si="0"/>
        <v>1319024.3</v>
      </c>
      <c r="F16" s="16"/>
      <c r="G16" s="17"/>
      <c r="H16" s="4"/>
    </row>
    <row r="17" spans="1:9" x14ac:dyDescent="0.15">
      <c r="A17" s="12" t="s">
        <v>78</v>
      </c>
      <c r="B17" s="13">
        <v>30.2</v>
      </c>
      <c r="C17" s="14">
        <v>11730</v>
      </c>
      <c r="D17" s="14">
        <v>113.38</v>
      </c>
      <c r="E17" s="26">
        <f t="shared" si="0"/>
        <v>1329947.3999999999</v>
      </c>
      <c r="F17" s="16"/>
      <c r="G17" s="17"/>
      <c r="H17" s="24"/>
    </row>
    <row r="18" spans="1:9" x14ac:dyDescent="0.15">
      <c r="A18" s="12" t="s">
        <v>597</v>
      </c>
      <c r="B18" s="13">
        <v>30.2</v>
      </c>
      <c r="C18" s="14">
        <v>11625</v>
      </c>
      <c r="D18" s="14"/>
      <c r="E18" s="26">
        <f t="shared" si="0"/>
        <v>0</v>
      </c>
      <c r="F18" s="16"/>
      <c r="G18" s="17"/>
      <c r="H18" s="4"/>
    </row>
    <row r="19" spans="1:9" x14ac:dyDescent="0.15">
      <c r="A19" s="12" t="s">
        <v>447</v>
      </c>
      <c r="B19" s="13">
        <v>30.2</v>
      </c>
      <c r="C19" s="14">
        <v>12015</v>
      </c>
      <c r="D19" s="14">
        <v>112.47</v>
      </c>
      <c r="E19" s="26">
        <f t="shared" si="0"/>
        <v>1351327.05</v>
      </c>
      <c r="F19" s="16"/>
      <c r="G19" s="17"/>
      <c r="H19" s="4"/>
    </row>
    <row r="20" spans="1:9" x14ac:dyDescent="0.15">
      <c r="A20" s="12" t="s">
        <v>690</v>
      </c>
      <c r="B20" s="13">
        <v>30.2</v>
      </c>
      <c r="C20" s="14">
        <v>11600</v>
      </c>
      <c r="D20" s="14">
        <v>112.66</v>
      </c>
      <c r="E20" s="26">
        <f t="shared" si="0"/>
        <v>1306856</v>
      </c>
      <c r="F20" s="21"/>
      <c r="G20" s="17"/>
      <c r="H20" s="4"/>
    </row>
    <row r="21" spans="1:9" x14ac:dyDescent="0.15">
      <c r="A21" s="12" t="s">
        <v>82</v>
      </c>
      <c r="B21" s="13">
        <v>30.2</v>
      </c>
      <c r="C21" s="14">
        <v>11400</v>
      </c>
      <c r="D21" s="14">
        <v>112</v>
      </c>
      <c r="E21" s="26">
        <f t="shared" si="0"/>
        <v>1276800</v>
      </c>
      <c r="F21" s="27"/>
      <c r="G21" s="28"/>
      <c r="H21" s="4"/>
    </row>
    <row r="22" spans="1:9" x14ac:dyDescent="0.15">
      <c r="A22" s="12" t="s">
        <v>83</v>
      </c>
      <c r="B22" s="13">
        <v>30.95</v>
      </c>
      <c r="C22" s="14">
        <v>11305</v>
      </c>
      <c r="D22" s="14">
        <v>112.62</v>
      </c>
      <c r="E22" s="26">
        <f t="shared" si="0"/>
        <v>1273169.1000000001</v>
      </c>
      <c r="F22" s="16"/>
      <c r="G22" s="17"/>
      <c r="H22" s="4"/>
    </row>
    <row r="23" spans="1:9" x14ac:dyDescent="0.15">
      <c r="A23" s="12" t="s">
        <v>599</v>
      </c>
      <c r="B23" s="13">
        <v>30.95</v>
      </c>
      <c r="C23" s="14">
        <v>11295</v>
      </c>
      <c r="D23" s="14">
        <v>113.05</v>
      </c>
      <c r="E23" s="26">
        <f t="shared" si="0"/>
        <v>1276899.75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29.92045454545455</v>
      </c>
      <c r="C29" s="8">
        <f>ROUND(ROUNDDOWN(SUM(C2:C28)/COUNTA(C2:C28),3),2)</f>
        <v>11992.73</v>
      </c>
      <c r="D29" s="8">
        <f>ROUND(ROUNDDOWN(SUM(D2:D28)/COUNTA(D2:D28),3),2)</f>
        <v>113.96</v>
      </c>
      <c r="E29" s="9">
        <f t="shared" si="0"/>
        <v>1366691.5107999998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32</v>
      </c>
      <c r="B31" s="36">
        <v>11233.571428571429</v>
      </c>
      <c r="C31" s="36">
        <v>111.74</v>
      </c>
      <c r="D31" s="40">
        <v>1255239.2714285715</v>
      </c>
      <c r="E31" s="38" t="s">
        <v>30</v>
      </c>
    </row>
    <row r="32" spans="1:9" x14ac:dyDescent="0.15">
      <c r="A32" s="35" t="s">
        <v>62</v>
      </c>
      <c r="B32" s="36">
        <v>11325</v>
      </c>
      <c r="C32" s="36">
        <v>113.95</v>
      </c>
      <c r="D32" s="40">
        <v>1290483.75</v>
      </c>
      <c r="E32" s="41">
        <f>D32-D31</f>
        <v>35244.478571428452</v>
      </c>
    </row>
    <row r="33" spans="1:5" x14ac:dyDescent="0.15">
      <c r="A33" s="35" t="s">
        <v>84</v>
      </c>
      <c r="B33" s="42">
        <f>SUM(C2:C28)/COUNTA(C2:C28)</f>
        <v>11992.727272727272</v>
      </c>
      <c r="C33" s="43">
        <f>D29</f>
        <v>113.96</v>
      </c>
      <c r="D33" s="37">
        <f>B33*C33</f>
        <v>1366691.2</v>
      </c>
      <c r="E33" s="44">
        <f>D33-D32</f>
        <v>76207.449999999953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52"/>
  <sheetViews>
    <sheetView workbookViewId="0">
      <selection activeCell="D28" sqref="D28:D2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691</v>
      </c>
      <c r="B2" s="13">
        <v>31.2</v>
      </c>
      <c r="C2" s="14">
        <v>11050</v>
      </c>
      <c r="D2" s="14">
        <v>113.48</v>
      </c>
      <c r="E2" s="15">
        <f t="shared" ref="E2:E23" si="0">C2*D2</f>
        <v>1253954</v>
      </c>
      <c r="F2" s="67"/>
      <c r="G2" s="11"/>
      <c r="H2" s="4"/>
      <c r="J2" s="59"/>
    </row>
    <row r="3" spans="1:10" x14ac:dyDescent="0.15">
      <c r="A3" s="12" t="s">
        <v>692</v>
      </c>
      <c r="B3" s="13">
        <v>31.2</v>
      </c>
      <c r="C3" s="14">
        <v>11330</v>
      </c>
      <c r="D3" s="14">
        <v>113.77</v>
      </c>
      <c r="E3" s="15">
        <f t="shared" si="0"/>
        <v>1289014.0999999999</v>
      </c>
      <c r="F3" s="16"/>
      <c r="G3" s="17"/>
      <c r="H3" s="4"/>
      <c r="J3" s="59"/>
    </row>
    <row r="4" spans="1:10" x14ac:dyDescent="0.15">
      <c r="A4" s="12" t="s">
        <v>88</v>
      </c>
      <c r="B4" s="13">
        <v>31.2</v>
      </c>
      <c r="C4" s="14">
        <v>11075</v>
      </c>
      <c r="D4" s="14">
        <v>113.48</v>
      </c>
      <c r="E4" s="15">
        <f t="shared" si="0"/>
        <v>1256791</v>
      </c>
      <c r="F4" s="16"/>
      <c r="G4" s="17"/>
      <c r="H4" s="4"/>
      <c r="J4" s="59"/>
    </row>
    <row r="5" spans="1:10" x14ac:dyDescent="0.15">
      <c r="A5" s="12" t="s">
        <v>89</v>
      </c>
      <c r="B5" s="13">
        <v>31.5</v>
      </c>
      <c r="C5" s="14">
        <v>10830</v>
      </c>
      <c r="D5" s="14">
        <v>113.48</v>
      </c>
      <c r="E5" s="15">
        <f t="shared" si="0"/>
        <v>1228988.4000000001</v>
      </c>
      <c r="F5" s="16"/>
      <c r="G5" s="17"/>
      <c r="H5" s="4"/>
      <c r="J5" s="59"/>
    </row>
    <row r="6" spans="1:10" x14ac:dyDescent="0.15">
      <c r="A6" s="12" t="s">
        <v>603</v>
      </c>
      <c r="B6" s="13">
        <v>31.5</v>
      </c>
      <c r="C6" s="14">
        <v>10795</v>
      </c>
      <c r="D6" s="14">
        <v>113.51</v>
      </c>
      <c r="E6" s="15">
        <f t="shared" si="0"/>
        <v>1225340.45</v>
      </c>
      <c r="F6" s="16"/>
      <c r="G6" s="17"/>
      <c r="H6" s="4"/>
      <c r="J6" s="59"/>
    </row>
    <row r="7" spans="1:10" x14ac:dyDescent="0.15">
      <c r="A7" s="12" t="s">
        <v>452</v>
      </c>
      <c r="B7" s="13">
        <v>31.85</v>
      </c>
      <c r="C7" s="14">
        <v>10990</v>
      </c>
      <c r="D7" s="14">
        <v>114.29</v>
      </c>
      <c r="E7" s="15">
        <f t="shared" si="0"/>
        <v>1256047.1000000001</v>
      </c>
      <c r="F7" s="16"/>
      <c r="G7" s="17"/>
      <c r="H7" s="4"/>
    </row>
    <row r="8" spans="1:10" x14ac:dyDescent="0.15">
      <c r="A8" s="12" t="s">
        <v>693</v>
      </c>
      <c r="B8" s="13">
        <v>31.85</v>
      </c>
      <c r="C8" s="14">
        <v>10860</v>
      </c>
      <c r="D8" s="14">
        <v>114.65</v>
      </c>
      <c r="E8" s="15">
        <f t="shared" si="0"/>
        <v>1245099</v>
      </c>
      <c r="F8" s="16"/>
      <c r="G8" s="17"/>
      <c r="H8" s="4"/>
    </row>
    <row r="9" spans="1:10" x14ac:dyDescent="0.15">
      <c r="A9" s="12" t="s">
        <v>93</v>
      </c>
      <c r="B9" s="13">
        <v>31.85</v>
      </c>
      <c r="C9" s="14">
        <v>11070</v>
      </c>
      <c r="D9" s="14">
        <v>114.58</v>
      </c>
      <c r="E9" s="15">
        <f t="shared" si="0"/>
        <v>1268400.6000000001</v>
      </c>
      <c r="F9" s="16"/>
      <c r="G9" s="23"/>
      <c r="H9" s="4"/>
    </row>
    <row r="10" spans="1:10" x14ac:dyDescent="0.15">
      <c r="A10" s="12" t="s">
        <v>94</v>
      </c>
      <c r="B10" s="13">
        <v>32.85</v>
      </c>
      <c r="C10" s="14">
        <v>11085</v>
      </c>
      <c r="D10" s="14">
        <v>114.42</v>
      </c>
      <c r="E10" s="15">
        <f t="shared" si="0"/>
        <v>1268345.7</v>
      </c>
      <c r="F10" s="16"/>
      <c r="G10" s="17"/>
      <c r="H10" s="4"/>
    </row>
    <row r="11" spans="1:10" x14ac:dyDescent="0.15">
      <c r="A11" s="12" t="s">
        <v>605</v>
      </c>
      <c r="B11" s="13">
        <v>32.85</v>
      </c>
      <c r="C11" s="14">
        <v>11140</v>
      </c>
      <c r="D11" s="14">
        <v>113.8</v>
      </c>
      <c r="E11" s="15">
        <f t="shared" si="0"/>
        <v>1267732</v>
      </c>
      <c r="F11" s="16"/>
      <c r="G11" s="17"/>
      <c r="H11" s="4"/>
    </row>
    <row r="12" spans="1:10" x14ac:dyDescent="0.15">
      <c r="A12" s="12" t="s">
        <v>454</v>
      </c>
      <c r="B12" s="13">
        <v>34.5</v>
      </c>
      <c r="C12" s="14">
        <v>11170</v>
      </c>
      <c r="D12" s="14">
        <v>113.4</v>
      </c>
      <c r="E12" s="15">
        <f t="shared" si="0"/>
        <v>1266678</v>
      </c>
      <c r="F12" s="16"/>
      <c r="G12" s="17"/>
      <c r="H12" s="4"/>
    </row>
    <row r="13" spans="1:10" x14ac:dyDescent="0.15">
      <c r="A13" s="12" t="s">
        <v>694</v>
      </c>
      <c r="B13" s="13">
        <v>34.5</v>
      </c>
      <c r="C13" s="14">
        <v>11530</v>
      </c>
      <c r="D13" s="14">
        <v>113.76</v>
      </c>
      <c r="E13" s="15">
        <f t="shared" si="0"/>
        <v>1311652.8</v>
      </c>
      <c r="F13" s="16"/>
      <c r="G13" s="17"/>
      <c r="H13" s="4"/>
    </row>
    <row r="14" spans="1:10" x14ac:dyDescent="0.15">
      <c r="A14" s="12" t="s">
        <v>98</v>
      </c>
      <c r="B14" s="13">
        <v>34.5</v>
      </c>
      <c r="C14" s="14">
        <v>11690</v>
      </c>
      <c r="D14" s="14">
        <v>113.62</v>
      </c>
      <c r="E14" s="15">
        <f t="shared" si="0"/>
        <v>1328217.8</v>
      </c>
      <c r="F14" s="16"/>
      <c r="G14" s="17"/>
      <c r="H14" s="4"/>
    </row>
    <row r="15" spans="1:10" x14ac:dyDescent="0.15">
      <c r="A15" s="12" t="s">
        <v>99</v>
      </c>
      <c r="B15" s="13">
        <v>34.75</v>
      </c>
      <c r="C15" s="14">
        <v>11915</v>
      </c>
      <c r="D15" s="14">
        <v>113.97</v>
      </c>
      <c r="E15" s="15">
        <f t="shared" si="0"/>
        <v>1357952.55</v>
      </c>
      <c r="F15" s="16"/>
      <c r="G15" s="17"/>
      <c r="H15" s="4"/>
    </row>
    <row r="16" spans="1:10" x14ac:dyDescent="0.15">
      <c r="A16" s="12" t="s">
        <v>607</v>
      </c>
      <c r="B16" s="13">
        <v>34.75</v>
      </c>
      <c r="C16" s="14">
        <v>12000</v>
      </c>
      <c r="D16" s="14">
        <v>114.22</v>
      </c>
      <c r="E16" s="15">
        <f t="shared" si="0"/>
        <v>1370640</v>
      </c>
      <c r="F16" s="16"/>
      <c r="G16" s="17"/>
      <c r="H16" s="4"/>
    </row>
    <row r="17" spans="1:9" x14ac:dyDescent="0.15">
      <c r="A17" s="12" t="s">
        <v>456</v>
      </c>
      <c r="B17" s="13">
        <v>35</v>
      </c>
      <c r="C17" s="14">
        <v>12050</v>
      </c>
      <c r="D17" s="14">
        <v>114.41</v>
      </c>
      <c r="E17" s="15">
        <f t="shared" si="0"/>
        <v>1378640.5</v>
      </c>
      <c r="F17" s="16"/>
      <c r="G17" s="17"/>
      <c r="H17" s="24"/>
    </row>
    <row r="18" spans="1:9" x14ac:dyDescent="0.15">
      <c r="A18" s="12" t="s">
        <v>695</v>
      </c>
      <c r="B18" s="13">
        <v>35</v>
      </c>
      <c r="C18" s="14"/>
      <c r="D18" s="14">
        <v>114.23</v>
      </c>
      <c r="E18" s="15">
        <f t="shared" si="0"/>
        <v>0</v>
      </c>
      <c r="F18" s="16"/>
      <c r="G18" s="17"/>
      <c r="H18" s="4"/>
    </row>
    <row r="19" spans="1:9" x14ac:dyDescent="0.15">
      <c r="A19" s="12" t="s">
        <v>696</v>
      </c>
      <c r="B19" s="13">
        <v>35</v>
      </c>
      <c r="C19" s="14"/>
      <c r="D19" s="14">
        <v>114.38</v>
      </c>
      <c r="E19" s="15">
        <f t="shared" si="0"/>
        <v>0</v>
      </c>
      <c r="F19" s="16"/>
      <c r="G19" s="17"/>
      <c r="H19" s="4"/>
    </row>
    <row r="20" spans="1:9" x14ac:dyDescent="0.15">
      <c r="A20" s="12" t="s">
        <v>104</v>
      </c>
      <c r="B20" s="13">
        <v>35</v>
      </c>
      <c r="C20" s="14">
        <v>11840</v>
      </c>
      <c r="D20" s="14">
        <v>114.41</v>
      </c>
      <c r="E20" s="15">
        <f t="shared" si="0"/>
        <v>1354614.4</v>
      </c>
      <c r="F20" s="16"/>
      <c r="G20" s="17"/>
      <c r="H20" s="4"/>
    </row>
    <row r="21" spans="1:9" x14ac:dyDescent="0.15">
      <c r="A21" s="12" t="s">
        <v>609</v>
      </c>
      <c r="B21" s="13">
        <v>35</v>
      </c>
      <c r="C21" s="14">
        <v>12095</v>
      </c>
      <c r="D21" s="14">
        <v>114.48</v>
      </c>
      <c r="E21" s="15">
        <f t="shared" si="0"/>
        <v>1384635.6</v>
      </c>
      <c r="F21" s="16"/>
      <c r="G21" s="28"/>
      <c r="H21" s="4"/>
    </row>
    <row r="22" spans="1:9" x14ac:dyDescent="0.15">
      <c r="A22" s="12" t="s">
        <v>610</v>
      </c>
      <c r="B22" s="13">
        <v>35</v>
      </c>
      <c r="C22" s="14">
        <v>12260</v>
      </c>
      <c r="D22" s="14">
        <v>114</v>
      </c>
      <c r="E22" s="15">
        <f t="shared" si="0"/>
        <v>1397640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ref="E24:E29" si="1">C24*D24</f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33.373809523809527</v>
      </c>
      <c r="C29" s="8">
        <f>ROUND(ROUNDDOWN(SUM(C2:C28)/COUNTA(C2:C28),3),2)</f>
        <v>11409.21</v>
      </c>
      <c r="D29" s="8">
        <f>ROUND(ROUNDDOWN(SUM(D2:D28)/COUNTA(D2:D28),3),2)</f>
        <v>114.02</v>
      </c>
      <c r="E29" s="9">
        <f t="shared" si="1"/>
        <v>1300878.1242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62</v>
      </c>
      <c r="B31" s="36">
        <v>11325</v>
      </c>
      <c r="C31" s="36">
        <v>113.95</v>
      </c>
      <c r="D31" s="40">
        <v>1290483.75</v>
      </c>
      <c r="E31" s="38" t="s">
        <v>30</v>
      </c>
    </row>
    <row r="32" spans="1:9" x14ac:dyDescent="0.15">
      <c r="A32" s="35" t="s">
        <v>84</v>
      </c>
      <c r="B32" s="36">
        <v>11992.727272727272</v>
      </c>
      <c r="C32" s="36">
        <v>113.96</v>
      </c>
      <c r="D32" s="40">
        <v>1366691.2</v>
      </c>
      <c r="E32" s="41">
        <f>D32-D31</f>
        <v>76207.449999999953</v>
      </c>
    </row>
    <row r="33" spans="1:5" x14ac:dyDescent="0.15">
      <c r="A33" s="35" t="s">
        <v>107</v>
      </c>
      <c r="B33" s="42">
        <f>SUM(C2:C28)/COUNTA(C2:C28)</f>
        <v>11409.21052631579</v>
      </c>
      <c r="C33" s="43">
        <f>D29</f>
        <v>114.02</v>
      </c>
      <c r="D33" s="37">
        <f>B33*C33</f>
        <v>1300878.1842105263</v>
      </c>
      <c r="E33" s="44">
        <f>D33-D32</f>
        <v>-65813.015789473662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52"/>
  <sheetViews>
    <sheetView workbookViewId="0">
      <selection activeCell="B32" sqref="B32:D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335</v>
      </c>
      <c r="B2" s="13">
        <v>35</v>
      </c>
      <c r="C2" s="14">
        <v>12690</v>
      </c>
      <c r="D2" s="14"/>
      <c r="E2" s="15">
        <f t="shared" ref="E2:E29" si="0">C2*D2</f>
        <v>0</v>
      </c>
      <c r="F2" s="67"/>
      <c r="G2" s="11"/>
      <c r="H2" s="4"/>
      <c r="J2" s="59"/>
    </row>
    <row r="3" spans="1:10" x14ac:dyDescent="0.15">
      <c r="A3" s="12" t="s">
        <v>697</v>
      </c>
      <c r="B3" s="13">
        <v>35</v>
      </c>
      <c r="C3" s="14">
        <v>12465</v>
      </c>
      <c r="D3" s="14"/>
      <c r="E3" s="15">
        <f t="shared" si="0"/>
        <v>0</v>
      </c>
      <c r="F3" s="16"/>
      <c r="G3" s="17"/>
      <c r="H3" s="4"/>
      <c r="J3" s="59"/>
    </row>
    <row r="4" spans="1:10" x14ac:dyDescent="0.15">
      <c r="A4" s="12" t="s">
        <v>698</v>
      </c>
      <c r="B4" s="13">
        <v>35</v>
      </c>
      <c r="C4" s="14">
        <v>12615</v>
      </c>
      <c r="D4" s="14">
        <v>113.75</v>
      </c>
      <c r="E4" s="15">
        <f t="shared" si="0"/>
        <v>1434956.25</v>
      </c>
      <c r="F4" s="16"/>
      <c r="G4" s="17"/>
      <c r="H4" s="4"/>
      <c r="J4" s="59"/>
    </row>
    <row r="5" spans="1:10" x14ac:dyDescent="0.15">
      <c r="A5" s="12" t="s">
        <v>613</v>
      </c>
      <c r="B5" s="13">
        <v>35.5</v>
      </c>
      <c r="C5" s="14">
        <v>12500</v>
      </c>
      <c r="D5" s="14">
        <v>113.84</v>
      </c>
      <c r="E5" s="15">
        <f t="shared" si="0"/>
        <v>1423000</v>
      </c>
      <c r="F5" s="16"/>
      <c r="G5" s="17"/>
      <c r="H5" s="4"/>
      <c r="J5" s="59"/>
    </row>
    <row r="6" spans="1:10" x14ac:dyDescent="0.15">
      <c r="A6" s="12" t="s">
        <v>699</v>
      </c>
      <c r="B6" s="13">
        <v>35.5</v>
      </c>
      <c r="C6" s="14">
        <v>12450</v>
      </c>
      <c r="D6" s="14"/>
      <c r="E6" s="15">
        <f t="shared" si="0"/>
        <v>0</v>
      </c>
      <c r="F6" s="16"/>
      <c r="G6" s="17"/>
      <c r="H6" s="4"/>
      <c r="J6" s="59"/>
    </row>
    <row r="7" spans="1:10" x14ac:dyDescent="0.15">
      <c r="A7" s="12" t="s">
        <v>113</v>
      </c>
      <c r="B7" s="13">
        <v>35.5</v>
      </c>
      <c r="C7" s="14">
        <v>12515</v>
      </c>
      <c r="D7" s="14">
        <v>114.16</v>
      </c>
      <c r="E7" s="15">
        <f t="shared" si="0"/>
        <v>1428712.4</v>
      </c>
      <c r="F7" s="16"/>
      <c r="G7" s="17"/>
      <c r="H7" s="4"/>
    </row>
    <row r="8" spans="1:10" x14ac:dyDescent="0.15">
      <c r="A8" s="12" t="s">
        <v>114</v>
      </c>
      <c r="B8" s="13">
        <v>35.75</v>
      </c>
      <c r="C8" s="14">
        <v>12900</v>
      </c>
      <c r="D8" s="14">
        <v>113.45</v>
      </c>
      <c r="E8" s="15">
        <f t="shared" si="0"/>
        <v>1463505</v>
      </c>
      <c r="F8" s="16"/>
      <c r="G8" s="17"/>
      <c r="H8" s="4"/>
    </row>
    <row r="9" spans="1:10" x14ac:dyDescent="0.15">
      <c r="A9" s="12" t="s">
        <v>615</v>
      </c>
      <c r="B9" s="13">
        <v>35.75</v>
      </c>
      <c r="C9" s="14">
        <v>12835</v>
      </c>
      <c r="D9" s="14">
        <v>112.47</v>
      </c>
      <c r="E9" s="15">
        <f t="shared" si="0"/>
        <v>1443552.45</v>
      </c>
      <c r="F9" s="16"/>
      <c r="G9" s="23"/>
      <c r="H9" s="4"/>
    </row>
    <row r="10" spans="1:10" x14ac:dyDescent="0.15">
      <c r="A10" s="12" t="s">
        <v>462</v>
      </c>
      <c r="B10" s="13">
        <v>36</v>
      </c>
      <c r="C10" s="14">
        <v>12670</v>
      </c>
      <c r="D10" s="14">
        <v>112.23</v>
      </c>
      <c r="E10" s="15">
        <f t="shared" si="0"/>
        <v>1421954.1</v>
      </c>
      <c r="F10" s="16"/>
      <c r="G10" s="17"/>
      <c r="H10" s="4"/>
    </row>
    <row r="11" spans="1:10" x14ac:dyDescent="0.15">
      <c r="A11" s="12" t="s">
        <v>700</v>
      </c>
      <c r="B11" s="13">
        <v>36</v>
      </c>
      <c r="C11" s="14">
        <v>12835</v>
      </c>
      <c r="D11" s="14">
        <v>111.9</v>
      </c>
      <c r="E11" s="15">
        <f t="shared" si="0"/>
        <v>1436236.5</v>
      </c>
      <c r="F11" s="16"/>
      <c r="G11" s="17"/>
      <c r="H11" s="4"/>
    </row>
    <row r="12" spans="1:10" x14ac:dyDescent="0.15">
      <c r="A12" s="12" t="s">
        <v>118</v>
      </c>
      <c r="B12" s="13">
        <v>36</v>
      </c>
      <c r="C12" s="14">
        <v>12415</v>
      </c>
      <c r="D12" s="14">
        <v>111.84</v>
      </c>
      <c r="E12" s="15">
        <f t="shared" si="0"/>
        <v>1388493.6</v>
      </c>
      <c r="F12" s="16"/>
      <c r="G12" s="17"/>
      <c r="H12" s="4"/>
    </row>
    <row r="13" spans="1:10" x14ac:dyDescent="0.15">
      <c r="A13" s="12" t="s">
        <v>119</v>
      </c>
      <c r="B13" s="13">
        <v>36.5</v>
      </c>
      <c r="C13" s="14">
        <v>12415</v>
      </c>
      <c r="D13" s="14">
        <v>111.36</v>
      </c>
      <c r="E13" s="15">
        <f t="shared" si="0"/>
        <v>1382534.4</v>
      </c>
      <c r="F13" s="16"/>
      <c r="G13" s="17"/>
      <c r="H13" s="4"/>
    </row>
    <row r="14" spans="1:10" x14ac:dyDescent="0.15">
      <c r="A14" s="12" t="s">
        <v>617</v>
      </c>
      <c r="B14" s="13">
        <v>36.5</v>
      </c>
      <c r="C14" s="14">
        <v>12455</v>
      </c>
      <c r="D14" s="14">
        <v>112.33</v>
      </c>
      <c r="E14" s="15">
        <f t="shared" si="0"/>
        <v>1399070.15</v>
      </c>
      <c r="F14" s="16"/>
      <c r="G14" s="17"/>
      <c r="H14" s="4"/>
    </row>
    <row r="15" spans="1:10" x14ac:dyDescent="0.15">
      <c r="A15" s="12" t="s">
        <v>464</v>
      </c>
      <c r="B15" s="13">
        <v>36.75</v>
      </c>
      <c r="C15" s="14">
        <v>12595</v>
      </c>
      <c r="D15" s="14">
        <v>112.11</v>
      </c>
      <c r="E15" s="15">
        <f t="shared" si="0"/>
        <v>1412025.45</v>
      </c>
      <c r="F15" s="16"/>
      <c r="G15" s="17"/>
      <c r="H15" s="4"/>
    </row>
    <row r="16" spans="1:10" x14ac:dyDescent="0.15">
      <c r="A16" s="12" t="s">
        <v>701</v>
      </c>
      <c r="B16" s="13">
        <v>36.75</v>
      </c>
      <c r="C16" s="14">
        <v>12720</v>
      </c>
      <c r="D16" s="14">
        <v>111.75</v>
      </c>
      <c r="E16" s="15">
        <f t="shared" si="0"/>
        <v>1421460</v>
      </c>
      <c r="F16" s="16"/>
      <c r="G16" s="17"/>
      <c r="H16" s="4"/>
    </row>
    <row r="17" spans="1:9" x14ac:dyDescent="0.15">
      <c r="A17" s="12" t="s">
        <v>124</v>
      </c>
      <c r="B17" s="13">
        <v>36.75</v>
      </c>
      <c r="C17" s="14">
        <v>12750</v>
      </c>
      <c r="D17" s="14">
        <v>111.98</v>
      </c>
      <c r="E17" s="15">
        <f t="shared" si="0"/>
        <v>1427745</v>
      </c>
      <c r="F17" s="16"/>
      <c r="G17" s="17"/>
      <c r="H17" s="24"/>
    </row>
    <row r="18" spans="1:9" x14ac:dyDescent="0.15">
      <c r="A18" s="12" t="s">
        <v>125</v>
      </c>
      <c r="B18" s="13">
        <v>36.9</v>
      </c>
      <c r="C18" s="14">
        <v>13000</v>
      </c>
      <c r="D18" s="14">
        <v>111.28</v>
      </c>
      <c r="E18" s="15">
        <f t="shared" si="0"/>
        <v>1446640</v>
      </c>
      <c r="F18" s="16"/>
      <c r="G18" s="17"/>
      <c r="H18" s="4"/>
    </row>
    <row r="19" spans="1:9" x14ac:dyDescent="0.15">
      <c r="A19" s="12" t="s">
        <v>619</v>
      </c>
      <c r="B19" s="13">
        <v>36.9</v>
      </c>
      <c r="C19" s="14">
        <v>13695</v>
      </c>
      <c r="D19" s="14">
        <v>110.5</v>
      </c>
      <c r="E19" s="15">
        <f t="shared" si="0"/>
        <v>1513297.5</v>
      </c>
      <c r="F19" s="16"/>
      <c r="G19" s="17"/>
      <c r="H19" s="4"/>
    </row>
    <row r="20" spans="1:9" x14ac:dyDescent="0.15">
      <c r="A20" s="12" t="s">
        <v>466</v>
      </c>
      <c r="B20" s="13">
        <v>36.950000000000003</v>
      </c>
      <c r="C20" s="14">
        <v>13750</v>
      </c>
      <c r="D20" s="14">
        <v>110.78</v>
      </c>
      <c r="E20" s="15">
        <f t="shared" si="0"/>
        <v>1523225</v>
      </c>
      <c r="F20" s="16"/>
      <c r="G20" s="17"/>
      <c r="H20" s="4"/>
    </row>
    <row r="21" spans="1:9" x14ac:dyDescent="0.15">
      <c r="A21" s="12" t="s">
        <v>702</v>
      </c>
      <c r="B21" s="13">
        <v>36.950000000000003</v>
      </c>
      <c r="C21" s="14">
        <v>13890</v>
      </c>
      <c r="D21" s="14">
        <v>109.71</v>
      </c>
      <c r="E21" s="15">
        <f t="shared" si="0"/>
        <v>1523871.9</v>
      </c>
      <c r="F21" s="16"/>
      <c r="G21" s="28"/>
      <c r="H21" s="4"/>
    </row>
    <row r="22" spans="1:9" x14ac:dyDescent="0.15">
      <c r="A22" s="12" t="s">
        <v>129</v>
      </c>
      <c r="B22" s="13">
        <v>36.950000000000003</v>
      </c>
      <c r="C22" s="14">
        <v>13650</v>
      </c>
      <c r="D22" s="14">
        <v>110.05</v>
      </c>
      <c r="E22" s="15">
        <f t="shared" si="0"/>
        <v>1502182.5</v>
      </c>
      <c r="F22" s="16"/>
      <c r="G22" s="17"/>
      <c r="H22" s="4"/>
    </row>
    <row r="23" spans="1:9" x14ac:dyDescent="0.15">
      <c r="A23" s="12" t="s">
        <v>130</v>
      </c>
      <c r="B23" s="13">
        <v>37</v>
      </c>
      <c r="C23" s="14">
        <v>13555</v>
      </c>
      <c r="D23" s="14">
        <v>109.79</v>
      </c>
      <c r="E23" s="15">
        <f t="shared" si="0"/>
        <v>1488203.4500000002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36.177272727272729</v>
      </c>
      <c r="C29" s="8">
        <f>ROUND(ROUNDDOWN(SUM(C2:C28)/COUNTA(C2:C28),3),2)</f>
        <v>12880.23</v>
      </c>
      <c r="D29" s="8">
        <f>ROUND(ROUNDDOWN(SUM(D2:D28)/COUNTA(D2:D28),3),2)</f>
        <v>111.86</v>
      </c>
      <c r="E29" s="9">
        <f t="shared" si="0"/>
        <v>1440782.5278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84</v>
      </c>
      <c r="B31" s="36">
        <v>11992.727272727272</v>
      </c>
      <c r="C31" s="36">
        <v>113.96</v>
      </c>
      <c r="D31" s="40">
        <v>1366691.2</v>
      </c>
      <c r="E31" s="38" t="s">
        <v>30</v>
      </c>
    </row>
    <row r="32" spans="1:9" x14ac:dyDescent="0.15">
      <c r="A32" s="35" t="s">
        <v>107</v>
      </c>
      <c r="B32" s="36">
        <v>11409.21052631579</v>
      </c>
      <c r="C32" s="36">
        <v>114.02</v>
      </c>
      <c r="D32" s="40">
        <v>1300878.1842105263</v>
      </c>
      <c r="E32" s="41">
        <f>D32-D31</f>
        <v>-65813.015789473662</v>
      </c>
    </row>
    <row r="33" spans="1:5" x14ac:dyDescent="0.15">
      <c r="A33" s="35" t="s">
        <v>121</v>
      </c>
      <c r="B33" s="42">
        <f>SUM(C2:C28)/COUNTA(C2:C28)</f>
        <v>12880.227272727272</v>
      </c>
      <c r="C33" s="43">
        <f>D29</f>
        <v>111.86</v>
      </c>
      <c r="D33" s="37">
        <f>B33*C33</f>
        <v>1440782.2227272727</v>
      </c>
      <c r="E33" s="44">
        <f>D33-D32</f>
        <v>139904.03851674637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52"/>
  <sheetViews>
    <sheetView topLeftCell="A16" zoomScaleNormal="100" workbookViewId="0">
      <selection activeCell="A31" sqref="A31:A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703</v>
      </c>
      <c r="B2" s="13">
        <v>37</v>
      </c>
      <c r="C2" s="14">
        <v>13545</v>
      </c>
      <c r="D2" s="14">
        <v>110.24</v>
      </c>
      <c r="E2" s="15">
        <f t="shared" ref="E2:E29" si="0">C2*D2</f>
        <v>1493200.8</v>
      </c>
      <c r="F2" s="67"/>
      <c r="G2" s="11"/>
      <c r="H2" s="4"/>
      <c r="J2" s="59"/>
    </row>
    <row r="3" spans="1:10" x14ac:dyDescent="0.15">
      <c r="A3" s="12" t="s">
        <v>704</v>
      </c>
      <c r="B3" s="13">
        <v>37.25</v>
      </c>
      <c r="C3" s="14">
        <v>13795</v>
      </c>
      <c r="D3" s="14">
        <v>110.45</v>
      </c>
      <c r="E3" s="15">
        <f t="shared" ref="E3:E23" si="1">C3*D3</f>
        <v>1523657.75</v>
      </c>
      <c r="F3" s="16"/>
      <c r="G3" s="17"/>
      <c r="H3" s="4"/>
      <c r="J3" s="59"/>
    </row>
    <row r="4" spans="1:10" x14ac:dyDescent="0.15">
      <c r="A4" s="12" t="s">
        <v>705</v>
      </c>
      <c r="B4" s="13">
        <v>37.25</v>
      </c>
      <c r="C4" s="14">
        <v>13540</v>
      </c>
      <c r="D4" s="14">
        <v>110.9</v>
      </c>
      <c r="E4" s="15">
        <f t="shared" si="1"/>
        <v>1501586</v>
      </c>
      <c r="F4" s="16"/>
      <c r="G4" s="17"/>
      <c r="H4" s="4"/>
      <c r="J4" s="59"/>
    </row>
    <row r="5" spans="1:10" x14ac:dyDescent="0.15">
      <c r="A5" s="12" t="s">
        <v>135</v>
      </c>
      <c r="B5" s="13">
        <v>37.25</v>
      </c>
      <c r="C5" s="14">
        <v>13370</v>
      </c>
      <c r="D5" s="14">
        <v>110.03</v>
      </c>
      <c r="E5" s="15">
        <f t="shared" si="1"/>
        <v>1471101.1</v>
      </c>
      <c r="F5" s="16"/>
      <c r="G5" s="17"/>
      <c r="H5" s="4"/>
      <c r="J5" s="59"/>
    </row>
    <row r="6" spans="1:10" x14ac:dyDescent="0.15">
      <c r="A6" s="12" t="s">
        <v>136</v>
      </c>
      <c r="B6" s="13">
        <v>37.5</v>
      </c>
      <c r="C6" s="14">
        <v>13490</v>
      </c>
      <c r="D6" s="14">
        <v>110.38</v>
      </c>
      <c r="E6" s="15">
        <f t="shared" si="1"/>
        <v>1489026.2</v>
      </c>
      <c r="F6" s="16"/>
      <c r="G6" s="17"/>
      <c r="H6" s="4"/>
      <c r="J6" s="59"/>
    </row>
    <row r="7" spans="1:10" x14ac:dyDescent="0.15">
      <c r="A7" s="12" t="s">
        <v>625</v>
      </c>
      <c r="B7" s="13">
        <v>37.5</v>
      </c>
      <c r="C7" s="14">
        <v>13025</v>
      </c>
      <c r="D7" s="14">
        <v>110.38</v>
      </c>
      <c r="E7" s="15">
        <f t="shared" si="1"/>
        <v>1437699.5</v>
      </c>
      <c r="F7" s="16"/>
      <c r="G7" s="17"/>
      <c r="H7" s="4"/>
    </row>
    <row r="8" spans="1:10" x14ac:dyDescent="0.15">
      <c r="A8" s="12" t="s">
        <v>471</v>
      </c>
      <c r="B8" s="13">
        <v>37.75</v>
      </c>
      <c r="C8" s="14">
        <v>12970</v>
      </c>
      <c r="D8" s="14">
        <v>109.88</v>
      </c>
      <c r="E8" s="15">
        <f t="shared" si="1"/>
        <v>1425143.5999999999</v>
      </c>
      <c r="F8" s="16"/>
      <c r="G8" s="17"/>
      <c r="H8" s="4"/>
    </row>
    <row r="9" spans="1:10" x14ac:dyDescent="0.15">
      <c r="A9" s="12" t="s">
        <v>706</v>
      </c>
      <c r="B9" s="13">
        <v>37.75</v>
      </c>
      <c r="C9" s="14">
        <v>12965</v>
      </c>
      <c r="D9" s="14"/>
      <c r="E9" s="15">
        <f t="shared" si="1"/>
        <v>0</v>
      </c>
      <c r="F9" s="16"/>
      <c r="G9" s="23"/>
      <c r="H9" s="4"/>
    </row>
    <row r="10" spans="1:10" x14ac:dyDescent="0.15">
      <c r="A10" s="12" t="s">
        <v>140</v>
      </c>
      <c r="B10" s="13">
        <v>37.75</v>
      </c>
      <c r="C10" s="14">
        <v>13215</v>
      </c>
      <c r="D10" s="14">
        <v>109.73</v>
      </c>
      <c r="E10" s="15">
        <f t="shared" si="1"/>
        <v>1450081.95</v>
      </c>
      <c r="F10" s="16"/>
      <c r="G10" s="17"/>
      <c r="H10" s="4"/>
    </row>
    <row r="11" spans="1:10" x14ac:dyDescent="0.15">
      <c r="A11" s="12" t="s">
        <v>141</v>
      </c>
      <c r="B11" s="13">
        <v>37.75</v>
      </c>
      <c r="C11" s="14">
        <v>13630</v>
      </c>
      <c r="D11" s="14">
        <v>108.85</v>
      </c>
      <c r="E11" s="15">
        <f t="shared" si="1"/>
        <v>1483625.5</v>
      </c>
      <c r="F11" s="16"/>
      <c r="G11" s="17"/>
      <c r="H11" s="4"/>
    </row>
    <row r="12" spans="1:10" x14ac:dyDescent="0.15">
      <c r="A12" s="12" t="s">
        <v>627</v>
      </c>
      <c r="B12" s="13">
        <v>37.75</v>
      </c>
      <c r="C12" s="14">
        <v>14150</v>
      </c>
      <c r="D12" s="14">
        <v>107.86</v>
      </c>
      <c r="E12" s="15">
        <f t="shared" si="1"/>
        <v>1526219</v>
      </c>
      <c r="F12" s="16"/>
      <c r="G12" s="17"/>
      <c r="H12" s="4"/>
    </row>
    <row r="13" spans="1:10" x14ac:dyDescent="0.15">
      <c r="A13" s="12" t="s">
        <v>473</v>
      </c>
      <c r="B13" s="13">
        <v>38</v>
      </c>
      <c r="C13" s="14">
        <v>14030</v>
      </c>
      <c r="D13" s="14">
        <v>107.29</v>
      </c>
      <c r="E13" s="15">
        <f t="shared" si="1"/>
        <v>1505278.7000000002</v>
      </c>
      <c r="F13" s="16"/>
      <c r="G13" s="17"/>
      <c r="H13" s="4"/>
    </row>
    <row r="14" spans="1:10" x14ac:dyDescent="0.15">
      <c r="A14" s="12" t="s">
        <v>707</v>
      </c>
      <c r="B14" s="13">
        <v>38</v>
      </c>
      <c r="C14" s="14">
        <v>13600</v>
      </c>
      <c r="D14" s="14">
        <v>107.3</v>
      </c>
      <c r="E14" s="15">
        <f t="shared" si="1"/>
        <v>1459280</v>
      </c>
      <c r="F14" s="16"/>
      <c r="G14" s="17"/>
      <c r="H14" s="4"/>
    </row>
    <row r="15" spans="1:10" x14ac:dyDescent="0.15">
      <c r="A15" s="12" t="s">
        <v>145</v>
      </c>
      <c r="B15" s="13">
        <v>38</v>
      </c>
      <c r="C15" s="14">
        <v>13650</v>
      </c>
      <c r="D15" s="14">
        <v>107.8</v>
      </c>
      <c r="E15" s="15">
        <f t="shared" si="1"/>
        <v>1471470</v>
      </c>
      <c r="F15" s="16"/>
      <c r="G15" s="17"/>
      <c r="H15" s="4"/>
    </row>
    <row r="16" spans="1:10" x14ac:dyDescent="0.15">
      <c r="A16" s="12" t="s">
        <v>146</v>
      </c>
      <c r="B16" s="13">
        <v>38.15</v>
      </c>
      <c r="C16" s="14">
        <v>13590</v>
      </c>
      <c r="D16" s="14">
        <v>108.54</v>
      </c>
      <c r="E16" s="15">
        <f t="shared" si="1"/>
        <v>1475058.6</v>
      </c>
      <c r="F16" s="16"/>
      <c r="G16" s="17"/>
      <c r="H16" s="4"/>
    </row>
    <row r="17" spans="1:9" x14ac:dyDescent="0.15">
      <c r="A17" s="12" t="s">
        <v>629</v>
      </c>
      <c r="B17" s="13">
        <v>38.15</v>
      </c>
      <c r="C17" s="14">
        <v>13575</v>
      </c>
      <c r="D17" s="14">
        <v>108.52</v>
      </c>
      <c r="E17" s="15">
        <f t="shared" si="1"/>
        <v>1473159</v>
      </c>
      <c r="F17" s="16"/>
      <c r="G17" s="17"/>
      <c r="H17" s="24"/>
    </row>
    <row r="18" spans="1:9" x14ac:dyDescent="0.15">
      <c r="A18" s="12" t="s">
        <v>475</v>
      </c>
      <c r="B18" s="13">
        <v>38.5</v>
      </c>
      <c r="C18" s="14">
        <v>13800</v>
      </c>
      <c r="D18" s="14">
        <v>108.01</v>
      </c>
      <c r="E18" s="15">
        <f t="shared" si="1"/>
        <v>1490538</v>
      </c>
      <c r="F18" s="16"/>
      <c r="G18" s="17"/>
      <c r="H18" s="4"/>
    </row>
    <row r="19" spans="1:9" x14ac:dyDescent="0.15">
      <c r="A19" s="12" t="s">
        <v>708</v>
      </c>
      <c r="B19" s="13">
        <v>38.5</v>
      </c>
      <c r="C19" s="14">
        <v>13910</v>
      </c>
      <c r="D19" s="14">
        <v>107.92</v>
      </c>
      <c r="E19" s="15">
        <f t="shared" si="1"/>
        <v>1501167.2</v>
      </c>
      <c r="F19" s="16"/>
      <c r="G19" s="17"/>
      <c r="H19" s="4"/>
    </row>
    <row r="20" spans="1:9" x14ac:dyDescent="0.15">
      <c r="A20" s="12" t="s">
        <v>150</v>
      </c>
      <c r="B20" s="13">
        <v>38.5</v>
      </c>
      <c r="C20" s="14">
        <v>13885</v>
      </c>
      <c r="D20" s="14">
        <v>107.86</v>
      </c>
      <c r="E20" s="15">
        <f t="shared" si="1"/>
        <v>1497636.1</v>
      </c>
      <c r="F20" s="16"/>
      <c r="G20" s="17"/>
      <c r="H20" s="4"/>
    </row>
    <row r="21" spans="1:9" x14ac:dyDescent="0.15">
      <c r="A21" s="12" t="s">
        <v>151</v>
      </c>
      <c r="B21" s="13">
        <v>38.5</v>
      </c>
      <c r="C21" s="14">
        <v>13800</v>
      </c>
      <c r="D21" s="14">
        <v>108.37</v>
      </c>
      <c r="E21" s="15">
        <f t="shared" si="1"/>
        <v>1495506</v>
      </c>
      <c r="F21" s="16"/>
      <c r="G21" s="28"/>
      <c r="H21" s="4"/>
    </row>
    <row r="22" spans="1:9" x14ac:dyDescent="0.15">
      <c r="A22" s="12"/>
      <c r="B22" s="13"/>
      <c r="C22" s="14"/>
      <c r="D22" s="14"/>
      <c r="E22" s="15">
        <f t="shared" si="1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1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37.839999999999996</v>
      </c>
      <c r="C29" s="8">
        <f>ROUND(ROUNDDOWN(SUM(C2:C28)/COUNTA(C2:C28),3),2)</f>
        <v>13576.75</v>
      </c>
      <c r="D29" s="8">
        <f>ROUND(ROUNDDOWN(SUM(D2:D28)/COUNTA(D2:D28),3),2)</f>
        <v>108.96</v>
      </c>
      <c r="E29" s="9">
        <f t="shared" si="0"/>
        <v>1479322.68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107</v>
      </c>
      <c r="B31" s="36">
        <v>11409.21052631579</v>
      </c>
      <c r="C31" s="36">
        <v>114.02</v>
      </c>
      <c r="D31" s="40">
        <v>1300878.1842105263</v>
      </c>
      <c r="E31" s="38" t="s">
        <v>30</v>
      </c>
    </row>
    <row r="32" spans="1:9" x14ac:dyDescent="0.15">
      <c r="A32" s="35" t="s">
        <v>121</v>
      </c>
      <c r="B32" s="36">
        <v>12880.227272727272</v>
      </c>
      <c r="C32" s="36">
        <v>111.86</v>
      </c>
      <c r="D32" s="40">
        <v>1440782.2227272727</v>
      </c>
      <c r="E32" s="41">
        <f>D32-D31</f>
        <v>139904.03851674637</v>
      </c>
    </row>
    <row r="33" spans="1:5" x14ac:dyDescent="0.15">
      <c r="A33" s="35" t="s">
        <v>131</v>
      </c>
      <c r="B33" s="42">
        <f>SUM(C2:C28)/COUNTA(C2:C28)</f>
        <v>13576.75</v>
      </c>
      <c r="C33" s="43">
        <f>D29</f>
        <v>108.96</v>
      </c>
      <c r="D33" s="37">
        <f>B33*C33</f>
        <v>1479322.68</v>
      </c>
      <c r="E33" s="44">
        <f>D33-D32</f>
        <v>38540.457272727275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52"/>
  <sheetViews>
    <sheetView zoomScaleNormal="100" workbookViewId="0">
      <selection activeCell="B24" sqref="B24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709</v>
      </c>
      <c r="B2" s="13">
        <v>38.5</v>
      </c>
      <c r="C2" s="14">
        <v>13510</v>
      </c>
      <c r="D2" s="14">
        <v>107.73</v>
      </c>
      <c r="E2" s="15">
        <f t="shared" ref="E2:E21" si="0">C2*D2</f>
        <v>1455432.3</v>
      </c>
      <c r="F2" s="67"/>
      <c r="G2" s="11"/>
      <c r="H2" s="4"/>
      <c r="J2" s="59"/>
    </row>
    <row r="3" spans="1:10" x14ac:dyDescent="0.15">
      <c r="A3" s="12" t="s">
        <v>710</v>
      </c>
      <c r="B3" s="13">
        <v>38.799999999999997</v>
      </c>
      <c r="C3" s="14">
        <v>13450</v>
      </c>
      <c r="D3" s="14">
        <v>107.28</v>
      </c>
      <c r="E3" s="15">
        <f t="shared" si="0"/>
        <v>1442916</v>
      </c>
      <c r="F3" s="16"/>
      <c r="G3" s="17"/>
      <c r="H3" s="4"/>
      <c r="J3" s="59"/>
    </row>
    <row r="4" spans="1:10" x14ac:dyDescent="0.15">
      <c r="A4" s="12" t="s">
        <v>711</v>
      </c>
      <c r="B4" s="13">
        <v>38.799999999999997</v>
      </c>
      <c r="C4" s="14">
        <v>13335</v>
      </c>
      <c r="D4" s="14">
        <v>106.55</v>
      </c>
      <c r="E4" s="15">
        <f t="shared" si="0"/>
        <v>1420844.25</v>
      </c>
      <c r="F4" s="16"/>
      <c r="G4" s="17"/>
      <c r="H4" s="4"/>
      <c r="J4" s="59"/>
    </row>
    <row r="5" spans="1:10" x14ac:dyDescent="0.15">
      <c r="A5" s="12" t="s">
        <v>156</v>
      </c>
      <c r="B5" s="13">
        <v>38.799999999999997</v>
      </c>
      <c r="C5" s="14">
        <v>13580</v>
      </c>
      <c r="D5" s="14">
        <v>107.24</v>
      </c>
      <c r="E5" s="15">
        <f t="shared" si="0"/>
        <v>1456319.2</v>
      </c>
      <c r="F5" s="16"/>
      <c r="G5" s="17"/>
      <c r="H5" s="4"/>
      <c r="J5" s="59"/>
    </row>
    <row r="6" spans="1:10" x14ac:dyDescent="0.15">
      <c r="A6" s="12" t="s">
        <v>157</v>
      </c>
      <c r="B6" s="13">
        <v>39.25</v>
      </c>
      <c r="C6" s="14">
        <v>13370</v>
      </c>
      <c r="D6" s="14">
        <v>106.62</v>
      </c>
      <c r="E6" s="15">
        <f t="shared" si="0"/>
        <v>1425509.4000000001</v>
      </c>
      <c r="F6" s="16"/>
      <c r="G6" s="17"/>
      <c r="H6" s="4"/>
      <c r="J6" s="59"/>
    </row>
    <row r="7" spans="1:10" x14ac:dyDescent="0.15">
      <c r="A7" s="12" t="s">
        <v>481</v>
      </c>
      <c r="B7" s="13">
        <v>39.25</v>
      </c>
      <c r="C7" s="14">
        <v>13250</v>
      </c>
      <c r="D7" s="14">
        <v>107.12</v>
      </c>
      <c r="E7" s="15">
        <f t="shared" si="0"/>
        <v>1419340</v>
      </c>
      <c r="F7" s="16"/>
      <c r="G7" s="17"/>
      <c r="H7" s="4"/>
    </row>
    <row r="8" spans="1:10" x14ac:dyDescent="0.15">
      <c r="A8" s="12" t="s">
        <v>482</v>
      </c>
      <c r="B8" s="13">
        <v>39.5</v>
      </c>
      <c r="C8" s="14">
        <v>13345</v>
      </c>
      <c r="D8" s="14">
        <v>107.73</v>
      </c>
      <c r="E8" s="15">
        <f t="shared" si="0"/>
        <v>1437656.85</v>
      </c>
      <c r="F8" s="16"/>
      <c r="G8" s="17"/>
      <c r="H8" s="4"/>
    </row>
    <row r="9" spans="1:10" x14ac:dyDescent="0.15">
      <c r="A9" s="12" t="s">
        <v>712</v>
      </c>
      <c r="B9" s="13">
        <v>39.5</v>
      </c>
      <c r="C9" s="14">
        <v>13725</v>
      </c>
      <c r="D9" s="14">
        <v>107.95</v>
      </c>
      <c r="E9" s="15">
        <f t="shared" si="0"/>
        <v>1481613.75</v>
      </c>
      <c r="F9" s="16"/>
      <c r="G9" s="23"/>
      <c r="H9" s="4"/>
    </row>
    <row r="10" spans="1:10" x14ac:dyDescent="0.15">
      <c r="A10" s="12" t="s">
        <v>161</v>
      </c>
      <c r="B10" s="13">
        <v>39.5</v>
      </c>
      <c r="C10" s="14">
        <v>13830</v>
      </c>
      <c r="D10" s="14">
        <v>107.37</v>
      </c>
      <c r="E10" s="15">
        <f t="shared" si="0"/>
        <v>1484927.1</v>
      </c>
      <c r="F10" s="16"/>
      <c r="G10" s="17"/>
      <c r="H10" s="4"/>
    </row>
    <row r="11" spans="1:10" x14ac:dyDescent="0.15">
      <c r="A11" s="12" t="s">
        <v>162</v>
      </c>
      <c r="B11" s="13">
        <v>40.4</v>
      </c>
      <c r="C11" s="14">
        <v>13925</v>
      </c>
      <c r="D11" s="14">
        <v>107.7</v>
      </c>
      <c r="E11" s="15">
        <f t="shared" si="0"/>
        <v>1499722.5</v>
      </c>
      <c r="F11" s="16"/>
      <c r="G11" s="17"/>
      <c r="H11" s="4"/>
    </row>
    <row r="12" spans="1:10" x14ac:dyDescent="0.15">
      <c r="A12" s="12" t="s">
        <v>484</v>
      </c>
      <c r="B12" s="13">
        <v>40.4</v>
      </c>
      <c r="C12" s="14">
        <v>13685</v>
      </c>
      <c r="D12" s="14">
        <v>107.04</v>
      </c>
      <c r="E12" s="15">
        <f t="shared" si="0"/>
        <v>1464842.4000000001</v>
      </c>
      <c r="F12" s="16"/>
      <c r="G12" s="17"/>
      <c r="H12" s="4"/>
    </row>
    <row r="13" spans="1:10" x14ac:dyDescent="0.15">
      <c r="A13" s="12" t="s">
        <v>485</v>
      </c>
      <c r="B13" s="13">
        <v>41.2</v>
      </c>
      <c r="C13" s="14">
        <v>13740</v>
      </c>
      <c r="D13" s="14">
        <v>107.28</v>
      </c>
      <c r="E13" s="15">
        <f t="shared" si="0"/>
        <v>1474027.2</v>
      </c>
      <c r="F13" s="16"/>
      <c r="G13" s="17"/>
      <c r="H13" s="4"/>
    </row>
    <row r="14" spans="1:10" x14ac:dyDescent="0.15">
      <c r="A14" s="12" t="s">
        <v>713</v>
      </c>
      <c r="B14" s="13">
        <v>41.2</v>
      </c>
      <c r="C14" s="14">
        <v>13430</v>
      </c>
      <c r="D14" s="14">
        <v>106.93</v>
      </c>
      <c r="E14" s="15">
        <f t="shared" si="0"/>
        <v>1436069.9000000001</v>
      </c>
      <c r="F14" s="16"/>
      <c r="G14" s="17"/>
      <c r="H14" s="4"/>
    </row>
    <row r="15" spans="1:10" x14ac:dyDescent="0.15">
      <c r="A15" s="12" t="s">
        <v>166</v>
      </c>
      <c r="B15" s="13">
        <v>41.2</v>
      </c>
      <c r="C15" s="14">
        <v>13520</v>
      </c>
      <c r="D15" s="14">
        <v>107.13</v>
      </c>
      <c r="E15" s="15">
        <f t="shared" si="0"/>
        <v>1448397.5999999999</v>
      </c>
      <c r="F15" s="16"/>
      <c r="G15" s="17"/>
      <c r="H15" s="4"/>
    </row>
    <row r="16" spans="1:10" x14ac:dyDescent="0.15">
      <c r="A16" s="12" t="s">
        <v>167</v>
      </c>
      <c r="B16" s="13">
        <v>41.65</v>
      </c>
      <c r="C16" s="14">
        <v>13330</v>
      </c>
      <c r="D16" s="14"/>
      <c r="E16" s="15">
        <f t="shared" si="0"/>
        <v>0</v>
      </c>
      <c r="F16" s="16"/>
      <c r="G16" s="17"/>
      <c r="H16" s="4"/>
    </row>
    <row r="17" spans="1:9" x14ac:dyDescent="0.15">
      <c r="A17" s="12" t="s">
        <v>168</v>
      </c>
      <c r="B17" s="13">
        <v>41.65</v>
      </c>
      <c r="C17" s="14">
        <v>13355</v>
      </c>
      <c r="D17" s="14">
        <v>106.63</v>
      </c>
      <c r="E17" s="15">
        <f t="shared" si="0"/>
        <v>1424043.65</v>
      </c>
      <c r="F17" s="16"/>
      <c r="G17" s="17"/>
      <c r="H17" s="24"/>
    </row>
    <row r="18" spans="1:9" x14ac:dyDescent="0.15">
      <c r="A18" s="12" t="s">
        <v>487</v>
      </c>
      <c r="B18" s="13">
        <v>41.95</v>
      </c>
      <c r="C18" s="14">
        <v>13050</v>
      </c>
      <c r="D18" s="14">
        <v>105.93</v>
      </c>
      <c r="E18" s="15">
        <f t="shared" si="0"/>
        <v>1382386.5</v>
      </c>
      <c r="F18" s="16"/>
      <c r="G18" s="17"/>
      <c r="H18" s="4"/>
    </row>
    <row r="19" spans="1:9" x14ac:dyDescent="0.15">
      <c r="A19" s="12" t="s">
        <v>714</v>
      </c>
      <c r="B19" s="13">
        <v>41.95</v>
      </c>
      <c r="C19" s="14">
        <v>12845</v>
      </c>
      <c r="D19" s="14">
        <v>106</v>
      </c>
      <c r="E19" s="15">
        <f t="shared" si="0"/>
        <v>1361570</v>
      </c>
      <c r="F19" s="16"/>
      <c r="G19" s="17"/>
      <c r="H19" s="4"/>
    </row>
    <row r="20" spans="1:9" x14ac:dyDescent="0.15">
      <c r="A20" s="12" t="s">
        <v>171</v>
      </c>
      <c r="B20" s="13">
        <v>41.95</v>
      </c>
      <c r="C20" s="14">
        <v>13030</v>
      </c>
      <c r="D20" s="14">
        <v>106.59</v>
      </c>
      <c r="E20" s="15">
        <f t="shared" si="0"/>
        <v>1388867.7</v>
      </c>
      <c r="F20" s="16"/>
      <c r="G20" s="17"/>
      <c r="H20" s="4"/>
    </row>
    <row r="21" spans="1:9" x14ac:dyDescent="0.15">
      <c r="A21" s="12" t="s">
        <v>173</v>
      </c>
      <c r="B21" s="13">
        <v>42.5</v>
      </c>
      <c r="C21" s="14">
        <v>12925</v>
      </c>
      <c r="D21" s="14">
        <v>106.5</v>
      </c>
      <c r="E21" s="15">
        <f t="shared" si="0"/>
        <v>1376512.5</v>
      </c>
      <c r="F21" s="16"/>
      <c r="G21" s="28"/>
      <c r="H21" s="4"/>
    </row>
    <row r="22" spans="1:9" x14ac:dyDescent="0.15">
      <c r="A22" s="12" t="s">
        <v>638</v>
      </c>
      <c r="B22" s="13">
        <v>42.5</v>
      </c>
      <c r="C22" s="14">
        <v>13245</v>
      </c>
      <c r="D22" s="14">
        <v>107.9</v>
      </c>
      <c r="E22" s="15">
        <f t="shared" ref="E22:E29" si="1">C22*D22</f>
        <v>1429135.5</v>
      </c>
      <c r="F22" s="16"/>
      <c r="G22" s="17"/>
      <c r="H22" s="4"/>
    </row>
    <row r="23" spans="1:9" x14ac:dyDescent="0.15">
      <c r="A23" s="12" t="s">
        <v>490</v>
      </c>
      <c r="B23" s="13">
        <v>42.5</v>
      </c>
      <c r="C23" s="14"/>
      <c r="D23" s="14">
        <v>107.24</v>
      </c>
      <c r="E23" s="15">
        <f t="shared" si="1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si="1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40.588636363636368</v>
      </c>
      <c r="C29" s="8">
        <f>ROUND(ROUNDDOWN(SUM(C2:C28)/COUNTA(C2:C28),3),2)</f>
        <v>13403.57</v>
      </c>
      <c r="D29" s="8">
        <f>ROUND(ROUNDDOWN(SUM(D2:D28)/COUNTA(D2:D28),3),2)</f>
        <v>107.07</v>
      </c>
      <c r="E29" s="9">
        <f t="shared" si="1"/>
        <v>1435120.2398999999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121</v>
      </c>
      <c r="B31" s="36">
        <v>12880.227272727272</v>
      </c>
      <c r="C31" s="36">
        <v>111.86</v>
      </c>
      <c r="D31" s="40">
        <v>1440782.2227272727</v>
      </c>
      <c r="E31" s="38" t="s">
        <v>30</v>
      </c>
    </row>
    <row r="32" spans="1:9" x14ac:dyDescent="0.15">
      <c r="A32" s="35" t="s">
        <v>131</v>
      </c>
      <c r="B32" s="36">
        <v>13576.75</v>
      </c>
      <c r="C32" s="36">
        <v>108.96</v>
      </c>
      <c r="D32" s="40">
        <v>1479322.68</v>
      </c>
      <c r="E32" s="41">
        <f>D32-D31</f>
        <v>38540.457272727275</v>
      </c>
    </row>
    <row r="33" spans="1:5" x14ac:dyDescent="0.15">
      <c r="A33" s="35" t="s">
        <v>152</v>
      </c>
      <c r="B33" s="42">
        <f>SUM(C2:C28)/COUNTA(C2:C28)</f>
        <v>13403.571428571429</v>
      </c>
      <c r="C33" s="43">
        <f>D29</f>
        <v>107.07</v>
      </c>
      <c r="D33" s="37">
        <f>B33*C33</f>
        <v>1435120.392857143</v>
      </c>
      <c r="E33" s="44">
        <f>D33-D32</f>
        <v>-44202.287142856978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52"/>
  <sheetViews>
    <sheetView zoomScaleNormal="100" workbookViewId="0">
      <selection activeCell="E32" sqref="E32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715</v>
      </c>
      <c r="B2" s="13">
        <v>42.5</v>
      </c>
      <c r="C2" s="14"/>
      <c r="D2" s="14">
        <v>107.3</v>
      </c>
      <c r="E2" s="15">
        <f t="shared" ref="E2:E23" si="0">C2*D2</f>
        <v>0</v>
      </c>
      <c r="F2" s="67"/>
      <c r="G2" s="11"/>
      <c r="H2" s="4"/>
      <c r="J2" s="59"/>
    </row>
    <row r="3" spans="1:10" x14ac:dyDescent="0.15">
      <c r="A3" s="12" t="s">
        <v>716</v>
      </c>
      <c r="B3" s="13">
        <v>42.5</v>
      </c>
      <c r="C3" s="14">
        <v>13560</v>
      </c>
      <c r="D3" s="14">
        <v>106.84</v>
      </c>
      <c r="E3" s="15">
        <f t="shared" si="0"/>
        <v>1448750.4000000001</v>
      </c>
      <c r="F3" s="16"/>
      <c r="G3" s="17"/>
      <c r="H3" s="4"/>
      <c r="J3" s="59"/>
    </row>
    <row r="4" spans="1:10" x14ac:dyDescent="0.15">
      <c r="A4" s="12" t="s">
        <v>178</v>
      </c>
      <c r="B4" s="13">
        <v>42.85</v>
      </c>
      <c r="C4" s="14">
        <v>13060</v>
      </c>
      <c r="D4" s="14">
        <v>107.54</v>
      </c>
      <c r="E4" s="15">
        <f t="shared" si="0"/>
        <v>1404472.4000000001</v>
      </c>
      <c r="F4" s="16"/>
      <c r="G4" s="17"/>
      <c r="H4" s="4"/>
      <c r="J4" s="59"/>
    </row>
    <row r="5" spans="1:10" x14ac:dyDescent="0.15">
      <c r="A5" s="12" t="s">
        <v>493</v>
      </c>
      <c r="B5" s="13">
        <v>42.85</v>
      </c>
      <c r="C5" s="14">
        <v>13285</v>
      </c>
      <c r="D5" s="14">
        <v>107.83</v>
      </c>
      <c r="E5" s="15">
        <f t="shared" si="0"/>
        <v>1432521.55</v>
      </c>
      <c r="F5" s="16"/>
      <c r="G5" s="17"/>
      <c r="H5" s="4"/>
      <c r="J5" s="59"/>
    </row>
    <row r="6" spans="1:10" x14ac:dyDescent="0.15">
      <c r="A6" s="12" t="s">
        <v>494</v>
      </c>
      <c r="B6" s="13">
        <v>43.25</v>
      </c>
      <c r="C6" s="14">
        <v>12890</v>
      </c>
      <c r="D6" s="14">
        <v>108.22</v>
      </c>
      <c r="E6" s="15">
        <f t="shared" si="0"/>
        <v>1394955.8</v>
      </c>
      <c r="F6" s="16"/>
      <c r="G6" s="17"/>
      <c r="H6" s="4"/>
      <c r="J6" s="59"/>
    </row>
    <row r="7" spans="1:10" x14ac:dyDescent="0.15">
      <c r="A7" s="12" t="s">
        <v>717</v>
      </c>
      <c r="B7" s="13">
        <v>43.25</v>
      </c>
      <c r="C7" s="14">
        <v>13240</v>
      </c>
      <c r="D7" s="14">
        <v>107.87</v>
      </c>
      <c r="E7" s="15">
        <f t="shared" si="0"/>
        <v>1428198.8</v>
      </c>
      <c r="F7" s="16"/>
      <c r="G7" s="17"/>
      <c r="H7" s="4"/>
    </row>
    <row r="8" spans="1:10" x14ac:dyDescent="0.15">
      <c r="A8" s="12" t="s">
        <v>182</v>
      </c>
      <c r="B8" s="13">
        <v>43.25</v>
      </c>
      <c r="C8" s="14">
        <v>13700</v>
      </c>
      <c r="D8" s="14">
        <v>107.75</v>
      </c>
      <c r="E8" s="15">
        <f t="shared" si="0"/>
        <v>1476175</v>
      </c>
      <c r="F8" s="16"/>
      <c r="G8" s="17"/>
      <c r="H8" s="4"/>
    </row>
    <row r="9" spans="1:10" x14ac:dyDescent="0.15">
      <c r="A9" s="12" t="s">
        <v>642</v>
      </c>
      <c r="B9" s="13">
        <v>43.5</v>
      </c>
      <c r="C9" s="14">
        <v>13740</v>
      </c>
      <c r="D9" s="14">
        <v>108.1</v>
      </c>
      <c r="E9" s="15">
        <f t="shared" si="0"/>
        <v>1485294</v>
      </c>
      <c r="F9" s="16"/>
      <c r="G9" s="23"/>
      <c r="H9" s="4"/>
    </row>
    <row r="10" spans="1:10" x14ac:dyDescent="0.15">
      <c r="A10" s="12" t="s">
        <v>496</v>
      </c>
      <c r="B10" s="13">
        <v>43.5</v>
      </c>
      <c r="C10" s="14">
        <v>13585</v>
      </c>
      <c r="D10" s="14">
        <v>107.91</v>
      </c>
      <c r="E10" s="15">
        <f t="shared" si="0"/>
        <v>1465957.3499999999</v>
      </c>
      <c r="F10" s="16"/>
      <c r="G10" s="17"/>
      <c r="H10" s="4"/>
    </row>
    <row r="11" spans="1:10" x14ac:dyDescent="0.15">
      <c r="A11" s="12" t="s">
        <v>497</v>
      </c>
      <c r="B11" s="13">
        <v>43.5</v>
      </c>
      <c r="C11" s="14">
        <v>14005</v>
      </c>
      <c r="D11" s="14">
        <v>108.41</v>
      </c>
      <c r="E11" s="15">
        <f t="shared" si="0"/>
        <v>1518282.05</v>
      </c>
      <c r="F11" s="16"/>
      <c r="G11" s="17"/>
      <c r="H11" s="4"/>
    </row>
    <row r="12" spans="1:10" x14ac:dyDescent="0.15">
      <c r="A12" s="12" t="s">
        <v>718</v>
      </c>
      <c r="B12" s="13">
        <v>43.5</v>
      </c>
      <c r="C12" s="14">
        <v>14150</v>
      </c>
      <c r="D12" s="14">
        <v>108.51</v>
      </c>
      <c r="E12" s="15">
        <f t="shared" si="0"/>
        <v>1535416.5</v>
      </c>
      <c r="F12" s="16"/>
      <c r="G12" s="17"/>
      <c r="H12" s="4"/>
    </row>
    <row r="13" spans="1:10" x14ac:dyDescent="0.15">
      <c r="A13" s="12" t="s">
        <v>187</v>
      </c>
      <c r="B13" s="13">
        <v>43.5</v>
      </c>
      <c r="C13" s="14">
        <v>13950</v>
      </c>
      <c r="D13" s="14">
        <v>108.08</v>
      </c>
      <c r="E13" s="15">
        <f t="shared" si="0"/>
        <v>1507716</v>
      </c>
      <c r="F13" s="16"/>
      <c r="G13" s="17"/>
      <c r="H13" s="4"/>
    </row>
    <row r="14" spans="1:10" x14ac:dyDescent="0.15">
      <c r="A14" s="12" t="s">
        <v>188</v>
      </c>
      <c r="B14" s="13">
        <v>43.55</v>
      </c>
      <c r="C14" s="14">
        <v>15105</v>
      </c>
      <c r="D14" s="14">
        <v>108.2</v>
      </c>
      <c r="E14" s="15">
        <f t="shared" si="0"/>
        <v>1634361</v>
      </c>
      <c r="F14" s="16"/>
      <c r="G14" s="17"/>
      <c r="H14" s="4"/>
    </row>
    <row r="15" spans="1:10" x14ac:dyDescent="0.15">
      <c r="A15" s="12" t="s">
        <v>499</v>
      </c>
      <c r="B15" s="13">
        <v>43.55</v>
      </c>
      <c r="C15" s="14">
        <v>15710</v>
      </c>
      <c r="D15" s="14">
        <v>108.49</v>
      </c>
      <c r="E15" s="15">
        <f t="shared" si="0"/>
        <v>1704377.9</v>
      </c>
      <c r="F15" s="16"/>
      <c r="G15" s="17"/>
      <c r="H15" s="4"/>
    </row>
    <row r="16" spans="1:10" x14ac:dyDescent="0.15">
      <c r="A16" s="12" t="s">
        <v>500</v>
      </c>
      <c r="B16" s="13">
        <v>43.55</v>
      </c>
      <c r="C16" s="14">
        <v>14640</v>
      </c>
      <c r="D16" s="14">
        <v>108.48</v>
      </c>
      <c r="E16" s="15">
        <f t="shared" si="0"/>
        <v>1588147.2</v>
      </c>
      <c r="F16" s="16"/>
      <c r="G16" s="17"/>
      <c r="H16" s="4"/>
    </row>
    <row r="17" spans="1:9" x14ac:dyDescent="0.15">
      <c r="A17" s="12" t="s">
        <v>719</v>
      </c>
      <c r="B17" s="13">
        <v>43.55</v>
      </c>
      <c r="C17" s="14">
        <v>14050</v>
      </c>
      <c r="D17" s="14">
        <v>108.84</v>
      </c>
      <c r="E17" s="15">
        <f t="shared" si="0"/>
        <v>1529202</v>
      </c>
      <c r="F17" s="16"/>
      <c r="G17" s="17"/>
      <c r="H17" s="24"/>
    </row>
    <row r="18" spans="1:9" x14ac:dyDescent="0.15">
      <c r="A18" s="12" t="s">
        <v>192</v>
      </c>
      <c r="B18" s="13">
        <v>43.55</v>
      </c>
      <c r="C18" s="14">
        <v>14250</v>
      </c>
      <c r="D18" s="14">
        <v>109.76</v>
      </c>
      <c r="E18" s="15">
        <f t="shared" si="0"/>
        <v>1564080</v>
      </c>
      <c r="F18" s="16"/>
      <c r="G18" s="17"/>
      <c r="H18" s="4"/>
    </row>
    <row r="19" spans="1:9" x14ac:dyDescent="0.15">
      <c r="A19" s="12" t="s">
        <v>193</v>
      </c>
      <c r="B19" s="13">
        <v>43.7</v>
      </c>
      <c r="C19" s="14">
        <v>14120</v>
      </c>
      <c r="D19" s="14">
        <v>109.88</v>
      </c>
      <c r="E19" s="15">
        <f t="shared" si="0"/>
        <v>1551505.5999999999</v>
      </c>
      <c r="F19" s="16"/>
      <c r="G19" s="17"/>
      <c r="H19" s="4"/>
    </row>
    <row r="20" spans="1:9" x14ac:dyDescent="0.15">
      <c r="A20" s="12" t="s">
        <v>503</v>
      </c>
      <c r="B20" s="13">
        <v>43.7</v>
      </c>
      <c r="C20" s="14">
        <v>13945</v>
      </c>
      <c r="D20" s="14">
        <v>110.43</v>
      </c>
      <c r="E20" s="15">
        <f t="shared" si="0"/>
        <v>1539946.35</v>
      </c>
      <c r="F20" s="16"/>
      <c r="G20" s="17"/>
      <c r="H20" s="4"/>
    </row>
    <row r="21" spans="1:9" x14ac:dyDescent="0.15">
      <c r="A21" s="12" t="s">
        <v>504</v>
      </c>
      <c r="B21" s="13">
        <v>43.7</v>
      </c>
      <c r="C21" s="14">
        <v>13980</v>
      </c>
      <c r="D21" s="14">
        <v>110.35</v>
      </c>
      <c r="E21" s="15">
        <f t="shared" si="0"/>
        <v>1542693</v>
      </c>
      <c r="F21" s="16"/>
      <c r="G21" s="28"/>
      <c r="H21" s="4"/>
    </row>
    <row r="22" spans="1:9" x14ac:dyDescent="0.15">
      <c r="A22" s="12" t="s">
        <v>720</v>
      </c>
      <c r="B22" s="13">
        <v>43.7</v>
      </c>
      <c r="C22" s="14">
        <v>13725</v>
      </c>
      <c r="D22" s="14"/>
      <c r="E22" s="15">
        <f t="shared" si="0"/>
        <v>0</v>
      </c>
      <c r="F22" s="16"/>
      <c r="G22" s="17"/>
      <c r="H22" s="4"/>
    </row>
    <row r="23" spans="1:9" x14ac:dyDescent="0.15">
      <c r="A23" s="12"/>
      <c r="B23" s="13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3"/>
      <c r="C24" s="14"/>
      <c r="D24" s="14"/>
      <c r="E24" s="15">
        <f t="shared" ref="E24:E29" si="1">C24*D24</f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43.357142857142854</v>
      </c>
      <c r="C29" s="8">
        <f>ROUND(ROUNDDOWN(SUM(C2:C28)/COUNTA(C2:C28),3),2)</f>
        <v>13934.5</v>
      </c>
      <c r="D29" s="8">
        <f>ROUND(ROUNDDOWN(SUM(D2:D28)/COUNTA(D2:D28),3),2)</f>
        <v>108.44</v>
      </c>
      <c r="E29" s="9">
        <f t="shared" si="1"/>
        <v>1511057.18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131</v>
      </c>
      <c r="B31" s="36">
        <v>13576.75</v>
      </c>
      <c r="C31" s="36">
        <v>108.96</v>
      </c>
      <c r="D31" s="40">
        <v>1479322.68</v>
      </c>
      <c r="E31" s="38" t="s">
        <v>30</v>
      </c>
    </row>
    <row r="32" spans="1:9" x14ac:dyDescent="0.15">
      <c r="A32" s="35" t="s">
        <v>152</v>
      </c>
      <c r="B32" s="36">
        <v>13403.571428571429</v>
      </c>
      <c r="C32" s="36">
        <v>107.07</v>
      </c>
      <c r="D32" s="40">
        <v>1435120.392857143</v>
      </c>
      <c r="E32" s="41">
        <f>D32-D31</f>
        <v>-44202.287142856978</v>
      </c>
    </row>
    <row r="33" spans="1:5" x14ac:dyDescent="0.15">
      <c r="A33" s="35" t="s">
        <v>172</v>
      </c>
      <c r="B33" s="42">
        <f>SUM(C2:C28)/COUNTA(C2:C28)</f>
        <v>13934.5</v>
      </c>
      <c r="C33" s="43">
        <f>D29</f>
        <v>108.44</v>
      </c>
      <c r="D33" s="37">
        <f>B33*C33</f>
        <v>1511057.18</v>
      </c>
      <c r="E33" s="44">
        <f>D33-D32</f>
        <v>75936.787142856978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52"/>
  <sheetViews>
    <sheetView topLeftCell="A16" zoomScaleNormal="100" workbookViewId="0">
      <selection activeCell="A31" sqref="A31:A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198</v>
      </c>
      <c r="B2" s="13">
        <v>43.7</v>
      </c>
      <c r="C2" s="14">
        <v>13610</v>
      </c>
      <c r="D2" s="14">
        <v>110.36</v>
      </c>
      <c r="E2" s="15">
        <f t="shared" ref="E2:E22" si="0">C2*D2</f>
        <v>1501999.6</v>
      </c>
      <c r="F2" s="67"/>
      <c r="G2" s="11"/>
      <c r="H2" s="4"/>
      <c r="J2" s="59"/>
    </row>
    <row r="3" spans="1:10" x14ac:dyDescent="0.15">
      <c r="A3" s="12" t="s">
        <v>721</v>
      </c>
      <c r="B3" s="13">
        <v>43.5</v>
      </c>
      <c r="C3" s="14">
        <v>13915</v>
      </c>
      <c r="D3" s="14">
        <v>110.9</v>
      </c>
      <c r="E3" s="15">
        <f t="shared" si="0"/>
        <v>1543173.5</v>
      </c>
      <c r="F3" s="16"/>
      <c r="G3" s="17"/>
      <c r="H3" s="4"/>
      <c r="J3" s="59"/>
    </row>
    <row r="4" spans="1:10" x14ac:dyDescent="0.15">
      <c r="A4" s="12" t="s">
        <v>648</v>
      </c>
      <c r="B4" s="13">
        <v>43.5</v>
      </c>
      <c r="C4" s="14">
        <v>13985</v>
      </c>
      <c r="D4" s="14"/>
      <c r="E4" s="15">
        <f t="shared" si="0"/>
        <v>0</v>
      </c>
      <c r="F4" s="16"/>
      <c r="G4" s="17"/>
      <c r="H4" s="4"/>
      <c r="J4" s="59"/>
    </row>
    <row r="5" spans="1:10" x14ac:dyDescent="0.15">
      <c r="A5" s="12" t="s">
        <v>507</v>
      </c>
      <c r="B5" s="13">
        <v>43.5</v>
      </c>
      <c r="C5" s="14">
        <v>13835</v>
      </c>
      <c r="D5" s="14"/>
      <c r="E5" s="15">
        <f t="shared" si="0"/>
        <v>0</v>
      </c>
      <c r="F5" s="16"/>
      <c r="G5" s="17"/>
      <c r="H5" s="4"/>
      <c r="J5" s="59"/>
    </row>
    <row r="6" spans="1:10" x14ac:dyDescent="0.15">
      <c r="A6" s="12" t="s">
        <v>722</v>
      </c>
      <c r="B6" s="13">
        <v>43.5</v>
      </c>
      <c r="C6" s="14"/>
      <c r="D6" s="14">
        <v>109.95</v>
      </c>
      <c r="E6" s="15">
        <f t="shared" si="0"/>
        <v>0</v>
      </c>
      <c r="F6" s="16"/>
      <c r="G6" s="17"/>
      <c r="H6" s="4"/>
      <c r="J6" s="59"/>
    </row>
    <row r="7" spans="1:10" x14ac:dyDescent="0.15">
      <c r="A7" s="12" t="s">
        <v>202</v>
      </c>
      <c r="B7" s="13">
        <v>43.5</v>
      </c>
      <c r="C7" s="14">
        <v>13940</v>
      </c>
      <c r="D7" s="14">
        <v>109.91</v>
      </c>
      <c r="E7" s="15">
        <f t="shared" si="0"/>
        <v>1532145.4</v>
      </c>
      <c r="F7" s="16"/>
      <c r="G7" s="17"/>
      <c r="H7" s="4"/>
    </row>
    <row r="8" spans="1:10" x14ac:dyDescent="0.15">
      <c r="A8" s="12" t="s">
        <v>203</v>
      </c>
      <c r="B8" s="13">
        <v>43.2</v>
      </c>
      <c r="C8" s="14">
        <v>13790</v>
      </c>
      <c r="D8" s="14">
        <v>110.31</v>
      </c>
      <c r="E8" s="15">
        <f t="shared" si="0"/>
        <v>1521174.9000000001</v>
      </c>
      <c r="F8" s="16"/>
      <c r="G8" s="17"/>
      <c r="H8" s="4"/>
    </row>
    <row r="9" spans="1:10" x14ac:dyDescent="0.15">
      <c r="A9" s="12" t="s">
        <v>511</v>
      </c>
      <c r="B9" s="13">
        <v>43.2</v>
      </c>
      <c r="C9" s="14">
        <v>13810</v>
      </c>
      <c r="D9" s="14">
        <v>110.96</v>
      </c>
      <c r="E9" s="15">
        <f t="shared" si="0"/>
        <v>1532357.5999999999</v>
      </c>
      <c r="F9" s="16"/>
      <c r="G9" s="23"/>
      <c r="H9" s="4"/>
    </row>
    <row r="10" spans="1:10" x14ac:dyDescent="0.15">
      <c r="A10" s="12" t="s">
        <v>723</v>
      </c>
      <c r="B10" s="13">
        <v>43.2</v>
      </c>
      <c r="C10" s="14">
        <v>13910</v>
      </c>
      <c r="D10" s="14">
        <v>110.49</v>
      </c>
      <c r="E10" s="15">
        <f t="shared" si="0"/>
        <v>1536915.9</v>
      </c>
      <c r="F10" s="16"/>
      <c r="G10" s="17"/>
      <c r="H10" s="4"/>
    </row>
    <row r="11" spans="1:10" x14ac:dyDescent="0.15">
      <c r="A11" s="12" t="s">
        <v>724</v>
      </c>
      <c r="B11" s="13">
        <v>43.2</v>
      </c>
      <c r="C11" s="14">
        <v>14320</v>
      </c>
      <c r="D11" s="14">
        <v>110.31</v>
      </c>
      <c r="E11" s="15">
        <f t="shared" si="0"/>
        <v>1579639.2</v>
      </c>
      <c r="F11" s="16"/>
      <c r="G11" s="17"/>
      <c r="H11" s="4"/>
    </row>
    <row r="12" spans="1:10" x14ac:dyDescent="0.15">
      <c r="A12" s="12" t="s">
        <v>207</v>
      </c>
      <c r="B12" s="13">
        <v>43.2</v>
      </c>
      <c r="C12" s="14">
        <v>14490</v>
      </c>
      <c r="D12" s="14">
        <v>110.74</v>
      </c>
      <c r="E12" s="15">
        <f t="shared" si="0"/>
        <v>1604622.5999999999</v>
      </c>
      <c r="F12" s="16"/>
      <c r="G12" s="17"/>
      <c r="H12" s="4"/>
    </row>
    <row r="13" spans="1:10" x14ac:dyDescent="0.15">
      <c r="A13" s="12" t="s">
        <v>208</v>
      </c>
      <c r="B13" s="13">
        <v>43.2</v>
      </c>
      <c r="C13" s="14">
        <v>14410</v>
      </c>
      <c r="D13" s="14">
        <v>111.33</v>
      </c>
      <c r="E13" s="15">
        <f t="shared" si="0"/>
        <v>1604265.3</v>
      </c>
      <c r="F13" s="16"/>
      <c r="G13" s="17"/>
      <c r="H13" s="4"/>
    </row>
    <row r="14" spans="1:10" x14ac:dyDescent="0.15">
      <c r="A14" s="12" t="s">
        <v>514</v>
      </c>
      <c r="B14" s="13">
        <v>43.2</v>
      </c>
      <c r="C14" s="14">
        <v>14580</v>
      </c>
      <c r="D14" s="14">
        <v>111.33</v>
      </c>
      <c r="E14" s="15">
        <f t="shared" si="0"/>
        <v>1623191.4</v>
      </c>
      <c r="F14" s="16"/>
      <c r="G14" s="17"/>
      <c r="H14" s="4"/>
    </row>
    <row r="15" spans="1:10" x14ac:dyDescent="0.15">
      <c r="A15" s="12" t="s">
        <v>515</v>
      </c>
      <c r="B15" s="13">
        <v>42.85</v>
      </c>
      <c r="C15" s="14">
        <v>14750</v>
      </c>
      <c r="D15" s="14">
        <v>111.95</v>
      </c>
      <c r="E15" s="15">
        <f t="shared" si="0"/>
        <v>1651262.5</v>
      </c>
      <c r="F15" s="16"/>
      <c r="G15" s="17"/>
      <c r="H15" s="4"/>
    </row>
    <row r="16" spans="1:10" x14ac:dyDescent="0.15">
      <c r="A16" s="12" t="s">
        <v>725</v>
      </c>
      <c r="B16" s="13">
        <v>42.85</v>
      </c>
      <c r="C16" s="14">
        <v>14615</v>
      </c>
      <c r="D16" s="14">
        <v>112.09</v>
      </c>
      <c r="E16" s="15">
        <f t="shared" si="0"/>
        <v>1638195.35</v>
      </c>
      <c r="F16" s="16"/>
      <c r="G16" s="17"/>
      <c r="H16" s="4"/>
    </row>
    <row r="17" spans="1:9" x14ac:dyDescent="0.15">
      <c r="A17" s="12" t="s">
        <v>212</v>
      </c>
      <c r="B17" s="13">
        <v>42.85</v>
      </c>
      <c r="C17" s="14">
        <v>14700</v>
      </c>
      <c r="D17" s="14">
        <v>111.96</v>
      </c>
      <c r="E17" s="15">
        <f t="shared" si="0"/>
        <v>1645812</v>
      </c>
      <c r="F17" s="16"/>
      <c r="G17" s="17"/>
      <c r="H17" s="24"/>
    </row>
    <row r="18" spans="1:9" x14ac:dyDescent="0.15">
      <c r="A18" s="12" t="s">
        <v>213</v>
      </c>
      <c r="B18" s="13">
        <v>42.85</v>
      </c>
      <c r="C18" s="14">
        <v>14510</v>
      </c>
      <c r="D18" s="14">
        <v>111.88</v>
      </c>
      <c r="E18" s="15">
        <f t="shared" si="0"/>
        <v>1623378.8</v>
      </c>
      <c r="F18" s="16"/>
      <c r="G18" s="17"/>
      <c r="H18" s="4"/>
    </row>
    <row r="19" spans="1:9" x14ac:dyDescent="0.15">
      <c r="A19" s="12" t="s">
        <v>518</v>
      </c>
      <c r="B19" s="13">
        <v>42.85</v>
      </c>
      <c r="C19" s="14">
        <v>14525</v>
      </c>
      <c r="D19" s="14">
        <v>110.69</v>
      </c>
      <c r="E19" s="15">
        <f t="shared" si="0"/>
        <v>1607772.25</v>
      </c>
      <c r="F19" s="16"/>
      <c r="G19" s="17"/>
      <c r="H19" s="4"/>
    </row>
    <row r="20" spans="1:9" x14ac:dyDescent="0.15">
      <c r="A20" s="12" t="s">
        <v>519</v>
      </c>
      <c r="B20" s="13">
        <v>42.75</v>
      </c>
      <c r="C20" s="14">
        <v>14840</v>
      </c>
      <c r="D20" s="14">
        <v>110.58</v>
      </c>
      <c r="E20" s="15">
        <f t="shared" si="0"/>
        <v>1641007.2</v>
      </c>
      <c r="F20" s="16"/>
      <c r="G20" s="17"/>
      <c r="H20" s="4"/>
    </row>
    <row r="21" spans="1:9" x14ac:dyDescent="0.15">
      <c r="A21" s="12" t="s">
        <v>726</v>
      </c>
      <c r="B21" s="13">
        <v>42.75</v>
      </c>
      <c r="C21" s="14"/>
      <c r="D21" s="14">
        <v>110.53</v>
      </c>
      <c r="E21" s="15">
        <f t="shared" si="0"/>
        <v>0</v>
      </c>
      <c r="F21" s="16"/>
      <c r="G21" s="28"/>
      <c r="H21" s="4"/>
    </row>
    <row r="22" spans="1:9" x14ac:dyDescent="0.15">
      <c r="A22" s="12" t="s">
        <v>217</v>
      </c>
      <c r="B22" s="13">
        <v>42.75</v>
      </c>
      <c r="C22" s="14">
        <v>14880</v>
      </c>
      <c r="D22" s="14">
        <v>110.25</v>
      </c>
      <c r="E22" s="15">
        <f t="shared" si="0"/>
        <v>1640520</v>
      </c>
      <c r="F22" s="16"/>
      <c r="G22" s="17"/>
      <c r="H22" s="4"/>
    </row>
    <row r="23" spans="1:9" x14ac:dyDescent="0.15">
      <c r="A23" s="12" t="s">
        <v>218</v>
      </c>
      <c r="B23" s="13">
        <v>42.25</v>
      </c>
      <c r="C23" s="14">
        <v>14870</v>
      </c>
      <c r="D23" s="14">
        <v>109.41</v>
      </c>
      <c r="E23" s="15">
        <f t="shared" ref="E23:E29" si="1">C23*D23</f>
        <v>1626926.7</v>
      </c>
      <c r="F23" s="16"/>
      <c r="G23" s="17"/>
      <c r="H23" s="4"/>
    </row>
    <row r="24" spans="1:9" x14ac:dyDescent="0.15">
      <c r="A24" s="12" t="s">
        <v>521</v>
      </c>
      <c r="B24" s="13">
        <v>42.25</v>
      </c>
      <c r="C24" s="14">
        <v>15200</v>
      </c>
      <c r="D24" s="14">
        <v>109.7</v>
      </c>
      <c r="E24" s="15">
        <f t="shared" si="1"/>
        <v>1667440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43.069565217391307</v>
      </c>
      <c r="C29" s="8">
        <f>ROUND(ROUNDDOWN(SUM(C2:C28)/COUNTA(C2:C28),3),2)</f>
        <v>14356.43</v>
      </c>
      <c r="D29" s="8">
        <f>ROUND(ROUNDDOWN(SUM(D2:D28)/COUNTA(D2:D28),3),2)</f>
        <v>110.74</v>
      </c>
      <c r="E29" s="9">
        <f t="shared" si="1"/>
        <v>1589831.0581999999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152</v>
      </c>
      <c r="B31" s="36">
        <v>13403.571428571429</v>
      </c>
      <c r="C31" s="36">
        <v>107.07</v>
      </c>
      <c r="D31" s="40">
        <v>1435120.392857143</v>
      </c>
      <c r="E31" s="38" t="s">
        <v>30</v>
      </c>
    </row>
    <row r="32" spans="1:9" x14ac:dyDescent="0.15">
      <c r="A32" s="35" t="s">
        <v>172</v>
      </c>
      <c r="B32" s="36">
        <v>13934.5</v>
      </c>
      <c r="C32" s="36">
        <v>108.44</v>
      </c>
      <c r="D32" s="40">
        <v>1511057.18</v>
      </c>
      <c r="E32" s="41">
        <f>D32-D31</f>
        <v>75936.787142856978</v>
      </c>
    </row>
    <row r="33" spans="1:5" x14ac:dyDescent="0.15">
      <c r="A33" s="35" t="s">
        <v>197</v>
      </c>
      <c r="B33" s="42">
        <f>SUM(C2:C28)/COUNTA(C2:C28)</f>
        <v>14356.428571428571</v>
      </c>
      <c r="C33" s="43">
        <f>D29</f>
        <v>110.74</v>
      </c>
      <c r="D33" s="37">
        <f>B33*C33</f>
        <v>1589830.9</v>
      </c>
      <c r="E33" s="44">
        <f>D33-D32</f>
        <v>78773.719999999972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52"/>
  <sheetViews>
    <sheetView zoomScaleNormal="100" workbookViewId="0">
      <selection activeCell="D26" sqref="D26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385</v>
      </c>
      <c r="B2" s="13">
        <v>42</v>
      </c>
      <c r="C2" s="14">
        <v>15150</v>
      </c>
      <c r="D2" s="14">
        <v>109.94</v>
      </c>
      <c r="E2" s="15">
        <f t="shared" ref="E2:E29" si="0">C2*D2</f>
        <v>1665591</v>
      </c>
      <c r="F2" s="67"/>
      <c r="G2" s="11"/>
      <c r="H2" s="4"/>
      <c r="J2" s="59"/>
    </row>
    <row r="3" spans="1:10" x14ac:dyDescent="0.15">
      <c r="A3" s="12" t="s">
        <v>727</v>
      </c>
      <c r="B3" s="14">
        <v>42</v>
      </c>
      <c r="C3" s="14">
        <v>15280</v>
      </c>
      <c r="D3" s="14">
        <v>110.66</v>
      </c>
      <c r="E3" s="15">
        <f t="shared" ref="E3:E24" si="1">C3*D3</f>
        <v>1690884.8</v>
      </c>
      <c r="F3" s="16"/>
      <c r="G3" s="17"/>
      <c r="H3" s="4"/>
      <c r="J3" s="59"/>
    </row>
    <row r="4" spans="1:10" x14ac:dyDescent="0.15">
      <c r="A4" s="12" t="s">
        <v>223</v>
      </c>
      <c r="B4" s="14">
        <v>42</v>
      </c>
      <c r="C4" s="14">
        <v>15415</v>
      </c>
      <c r="D4" s="14">
        <v>110.92</v>
      </c>
      <c r="E4" s="15">
        <f t="shared" si="1"/>
        <v>1709831.8</v>
      </c>
      <c r="F4" s="16"/>
      <c r="G4" s="17"/>
      <c r="H4" s="4"/>
      <c r="J4" s="59"/>
    </row>
    <row r="5" spans="1:10" x14ac:dyDescent="0.15">
      <c r="A5" s="12" t="s">
        <v>224</v>
      </c>
      <c r="B5" s="14">
        <v>42</v>
      </c>
      <c r="C5" s="14">
        <v>15640</v>
      </c>
      <c r="D5" s="14">
        <v>110.83</v>
      </c>
      <c r="E5" s="15">
        <f t="shared" si="1"/>
        <v>1733381.2</v>
      </c>
      <c r="F5" s="16"/>
      <c r="G5" s="17"/>
      <c r="H5" s="4"/>
      <c r="J5" s="59"/>
    </row>
    <row r="6" spans="1:10" x14ac:dyDescent="0.15">
      <c r="A6" s="12" t="s">
        <v>525</v>
      </c>
      <c r="B6" s="14">
        <v>42</v>
      </c>
      <c r="C6" s="14">
        <v>15750</v>
      </c>
      <c r="D6" s="14">
        <v>111.16</v>
      </c>
      <c r="E6" s="15">
        <f t="shared" si="1"/>
        <v>1750770</v>
      </c>
      <c r="F6" s="16"/>
      <c r="G6" s="17"/>
      <c r="H6" s="4"/>
      <c r="J6" s="59"/>
    </row>
    <row r="7" spans="1:10" x14ac:dyDescent="0.15">
      <c r="A7" s="12" t="s">
        <v>526</v>
      </c>
      <c r="B7" s="14">
        <v>41.65</v>
      </c>
      <c r="C7" s="14">
        <v>15240</v>
      </c>
      <c r="D7" s="14">
        <v>110.87</v>
      </c>
      <c r="E7" s="15">
        <f t="shared" si="1"/>
        <v>1689658.8</v>
      </c>
      <c r="F7" s="16"/>
      <c r="G7" s="17"/>
      <c r="H7" s="4"/>
    </row>
    <row r="8" spans="1:10" x14ac:dyDescent="0.15">
      <c r="A8" s="12" t="s">
        <v>728</v>
      </c>
      <c r="B8" s="14">
        <v>41.65</v>
      </c>
      <c r="C8" s="14">
        <v>15310</v>
      </c>
      <c r="D8" s="14">
        <v>110.41</v>
      </c>
      <c r="E8" s="15">
        <f t="shared" si="1"/>
        <v>1690377.0999999999</v>
      </c>
      <c r="F8" s="16"/>
      <c r="G8" s="17"/>
      <c r="H8" s="4"/>
    </row>
    <row r="9" spans="1:10" x14ac:dyDescent="0.15">
      <c r="A9" s="12" t="s">
        <v>228</v>
      </c>
      <c r="B9" s="14">
        <v>41.65</v>
      </c>
      <c r="C9" s="14">
        <v>15295</v>
      </c>
      <c r="D9" s="14">
        <v>111.36</v>
      </c>
      <c r="E9" s="15">
        <f t="shared" si="1"/>
        <v>1703251.2</v>
      </c>
      <c r="F9" s="16"/>
      <c r="G9" s="23"/>
      <c r="H9" s="4"/>
    </row>
    <row r="10" spans="1:10" x14ac:dyDescent="0.15">
      <c r="A10" s="12" t="s">
        <v>229</v>
      </c>
      <c r="B10" s="14">
        <v>41</v>
      </c>
      <c r="C10" s="14">
        <v>15180</v>
      </c>
      <c r="D10" s="14">
        <v>111.48</v>
      </c>
      <c r="E10" s="15">
        <f t="shared" si="1"/>
        <v>1692266.4000000001</v>
      </c>
      <c r="F10" s="16"/>
      <c r="G10" s="17"/>
      <c r="H10" s="4"/>
    </row>
    <row r="11" spans="1:10" x14ac:dyDescent="0.15">
      <c r="A11" s="12" t="s">
        <v>528</v>
      </c>
      <c r="B11" s="14">
        <v>41</v>
      </c>
      <c r="C11" s="14">
        <v>15245</v>
      </c>
      <c r="D11" s="14">
        <v>111.33</v>
      </c>
      <c r="E11" s="15">
        <f t="shared" si="1"/>
        <v>1697225.8499999999</v>
      </c>
      <c r="F11" s="16"/>
      <c r="G11" s="17"/>
      <c r="H11" s="4"/>
    </row>
    <row r="12" spans="1:10" x14ac:dyDescent="0.15">
      <c r="A12" s="12" t="s">
        <v>729</v>
      </c>
      <c r="B12" s="14">
        <v>40.5</v>
      </c>
      <c r="C12" s="14">
        <v>15265</v>
      </c>
      <c r="D12" s="14">
        <v>111.68</v>
      </c>
      <c r="E12" s="15">
        <f t="shared" ref="E12:E13" si="2">C12*D12</f>
        <v>1704795.2000000002</v>
      </c>
      <c r="F12" s="16"/>
      <c r="G12" s="17"/>
      <c r="H12" s="4"/>
    </row>
    <row r="13" spans="1:10" x14ac:dyDescent="0.15">
      <c r="A13" s="12" t="s">
        <v>730</v>
      </c>
      <c r="B13" s="14">
        <v>40.5</v>
      </c>
      <c r="C13" s="14">
        <v>14970</v>
      </c>
      <c r="D13" s="14">
        <v>111.57</v>
      </c>
      <c r="E13" s="15">
        <f t="shared" si="2"/>
        <v>1670202.9</v>
      </c>
      <c r="F13" s="16"/>
      <c r="G13" s="17"/>
      <c r="H13" s="4"/>
    </row>
    <row r="14" spans="1:10" x14ac:dyDescent="0.15">
      <c r="A14" s="12" t="s">
        <v>233</v>
      </c>
      <c r="B14" s="14">
        <v>40.5</v>
      </c>
      <c r="C14" s="14">
        <v>14545</v>
      </c>
      <c r="D14" s="14">
        <v>111.15</v>
      </c>
      <c r="E14" s="15">
        <f t="shared" si="1"/>
        <v>1616676.75</v>
      </c>
      <c r="F14" s="16"/>
      <c r="G14" s="17"/>
      <c r="H14" s="4"/>
    </row>
    <row r="15" spans="1:10" x14ac:dyDescent="0.15">
      <c r="A15" s="12" t="s">
        <v>234</v>
      </c>
      <c r="B15" s="14">
        <v>40.5</v>
      </c>
      <c r="C15" s="14">
        <v>14850</v>
      </c>
      <c r="D15" s="14">
        <v>111.09</v>
      </c>
      <c r="E15" s="15">
        <f t="shared" si="1"/>
        <v>1649686.5</v>
      </c>
      <c r="F15" s="16"/>
      <c r="G15" s="17"/>
      <c r="H15" s="4"/>
    </row>
    <row r="16" spans="1:10" x14ac:dyDescent="0.15">
      <c r="A16" s="12" t="s">
        <v>532</v>
      </c>
      <c r="B16" s="14">
        <v>40.5</v>
      </c>
      <c r="C16" s="14">
        <v>14980</v>
      </c>
      <c r="D16" s="14">
        <v>111.43</v>
      </c>
      <c r="E16" s="15">
        <f t="shared" si="1"/>
        <v>1669221.4000000001</v>
      </c>
      <c r="F16" s="16"/>
      <c r="G16" s="17"/>
      <c r="H16" s="4"/>
    </row>
    <row r="17" spans="1:9" x14ac:dyDescent="0.15">
      <c r="A17" s="12" t="s">
        <v>533</v>
      </c>
      <c r="B17" s="14">
        <v>40.35</v>
      </c>
      <c r="C17" s="14">
        <v>15255</v>
      </c>
      <c r="D17" s="14">
        <v>111.05</v>
      </c>
      <c r="E17" s="15">
        <f t="shared" si="1"/>
        <v>1694067.75</v>
      </c>
      <c r="F17" s="16"/>
      <c r="G17" s="17"/>
      <c r="H17" s="24"/>
    </row>
    <row r="18" spans="1:9" x14ac:dyDescent="0.15">
      <c r="A18" s="12" t="s">
        <v>731</v>
      </c>
      <c r="B18" s="14">
        <v>40.35</v>
      </c>
      <c r="C18" s="14">
        <v>15060</v>
      </c>
      <c r="D18" s="14">
        <v>110.69</v>
      </c>
      <c r="E18" s="15">
        <f t="shared" si="1"/>
        <v>1666991.4</v>
      </c>
      <c r="F18" s="16"/>
      <c r="G18" s="17"/>
      <c r="H18" s="4"/>
    </row>
    <row r="19" spans="1:9" x14ac:dyDescent="0.15">
      <c r="A19" s="12" t="s">
        <v>238</v>
      </c>
      <c r="B19" s="14">
        <v>40.35</v>
      </c>
      <c r="C19" s="14">
        <v>14570</v>
      </c>
      <c r="D19" s="14">
        <v>110.57</v>
      </c>
      <c r="E19" s="15">
        <f t="shared" si="1"/>
        <v>1611004.9</v>
      </c>
      <c r="F19" s="16"/>
      <c r="G19" s="17"/>
      <c r="H19" s="4"/>
    </row>
    <row r="20" spans="1:9" x14ac:dyDescent="0.15">
      <c r="A20" s="12" t="s">
        <v>239</v>
      </c>
      <c r="B20" s="14">
        <v>40</v>
      </c>
      <c r="C20" s="14">
        <v>14700</v>
      </c>
      <c r="D20" s="14">
        <v>110.89</v>
      </c>
      <c r="E20" s="15">
        <f t="shared" si="1"/>
        <v>1630083</v>
      </c>
      <c r="F20" s="16"/>
      <c r="G20" s="17"/>
      <c r="H20" s="4"/>
    </row>
    <row r="21" spans="1:9" x14ac:dyDescent="0.15">
      <c r="A21" s="12" t="s">
        <v>535</v>
      </c>
      <c r="B21" s="14">
        <v>40</v>
      </c>
      <c r="C21" s="14">
        <v>14720</v>
      </c>
      <c r="D21" s="14">
        <v>111.05</v>
      </c>
      <c r="E21" s="15">
        <f t="shared" si="1"/>
        <v>1634656</v>
      </c>
      <c r="F21" s="16"/>
      <c r="G21" s="28"/>
      <c r="H21" s="4"/>
    </row>
    <row r="22" spans="1:9" x14ac:dyDescent="0.15">
      <c r="A22" s="12" t="s">
        <v>536</v>
      </c>
      <c r="B22" s="14">
        <v>39.700000000000003</v>
      </c>
      <c r="C22" s="14">
        <v>14910</v>
      </c>
      <c r="D22" s="14">
        <v>111.54</v>
      </c>
      <c r="E22" s="15">
        <f t="shared" si="1"/>
        <v>1663061.4000000001</v>
      </c>
      <c r="F22" s="16"/>
      <c r="G22" s="17"/>
      <c r="H22" s="4"/>
    </row>
    <row r="23" spans="1:9" x14ac:dyDescent="0.15">
      <c r="A23" s="12"/>
      <c r="B23" s="14"/>
      <c r="C23" s="14"/>
      <c r="D23" s="14"/>
      <c r="E23" s="15">
        <f t="shared" si="1"/>
        <v>0</v>
      </c>
      <c r="F23" s="16"/>
      <c r="G23" s="17"/>
      <c r="H23" s="4"/>
    </row>
    <row r="24" spans="1:9" x14ac:dyDescent="0.15">
      <c r="A24" s="12"/>
      <c r="B24" s="14"/>
      <c r="C24" s="14"/>
      <c r="D24" s="14"/>
      <c r="E24" s="15">
        <f t="shared" si="1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40.961904761904769</v>
      </c>
      <c r="C29" s="8">
        <f>ROUND(ROUNDDOWN(SUM(C2:C28)/COUNTA(C2:C28),3),2)</f>
        <v>15110.95</v>
      </c>
      <c r="D29" s="8">
        <f>ROUND(ROUNDDOWN(SUM(D2:D28)/COUNTA(D2:D28),3),2)</f>
        <v>111.03</v>
      </c>
      <c r="E29" s="9">
        <f t="shared" si="0"/>
        <v>1677768.7785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172</v>
      </c>
      <c r="B31" s="36">
        <v>13934.5</v>
      </c>
      <c r="C31" s="36">
        <v>108.44</v>
      </c>
      <c r="D31" s="40">
        <v>1511057.18</v>
      </c>
      <c r="E31" s="38" t="s">
        <v>30</v>
      </c>
    </row>
    <row r="32" spans="1:9" x14ac:dyDescent="0.15">
      <c r="A32" s="35" t="s">
        <v>197</v>
      </c>
      <c r="B32" s="36">
        <v>14356.428571428571</v>
      </c>
      <c r="C32" s="36">
        <v>110.74</v>
      </c>
      <c r="D32" s="40">
        <v>1589830.9</v>
      </c>
      <c r="E32" s="41">
        <f>D32-D31</f>
        <v>78773.719999999972</v>
      </c>
    </row>
    <row r="33" spans="1:5" x14ac:dyDescent="0.15">
      <c r="A33" s="35" t="s">
        <v>219</v>
      </c>
      <c r="B33" s="42">
        <f>SUM(C2:C28)/COUNTA(C2:C28)</f>
        <v>15110.952380952382</v>
      </c>
      <c r="C33" s="43">
        <f>D29</f>
        <v>111.03</v>
      </c>
      <c r="D33" s="37">
        <f>B33*C33</f>
        <v>1677769.0428571429</v>
      </c>
      <c r="E33" s="44">
        <f>D33-D32</f>
        <v>87938.142857142957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52"/>
  <sheetViews>
    <sheetView zoomScaleNormal="100" workbookViewId="0">
      <selection activeCell="C9" sqref="C9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242</v>
      </c>
      <c r="B2" s="14">
        <v>39.700000000000003</v>
      </c>
      <c r="C2" s="14">
        <v>14575</v>
      </c>
      <c r="D2" s="14">
        <v>111.87</v>
      </c>
      <c r="E2" s="15">
        <f t="shared" ref="E2:E22" si="0">C2*D2</f>
        <v>1630505.25</v>
      </c>
      <c r="F2" s="67"/>
      <c r="G2" s="11"/>
      <c r="H2" s="4"/>
      <c r="J2" s="59"/>
    </row>
    <row r="3" spans="1:10" x14ac:dyDescent="0.15">
      <c r="A3" s="12" t="s">
        <v>732</v>
      </c>
      <c r="B3" s="14">
        <v>39.700000000000003</v>
      </c>
      <c r="C3" s="14">
        <v>14620</v>
      </c>
      <c r="D3" s="14">
        <v>111.94</v>
      </c>
      <c r="E3" s="15">
        <f t="shared" si="0"/>
        <v>1636562.8</v>
      </c>
      <c r="F3" s="16"/>
      <c r="G3" s="17"/>
      <c r="H3" s="4"/>
      <c r="J3" s="59"/>
    </row>
    <row r="4" spans="1:10" x14ac:dyDescent="0.15">
      <c r="A4" s="12" t="s">
        <v>244</v>
      </c>
      <c r="B4" s="14">
        <v>39</v>
      </c>
      <c r="C4" s="14">
        <v>14100</v>
      </c>
      <c r="D4" s="14">
        <v>111.37</v>
      </c>
      <c r="E4" s="15">
        <f t="shared" si="0"/>
        <v>1570317</v>
      </c>
      <c r="F4" s="16"/>
      <c r="G4" s="17"/>
      <c r="H4" s="4"/>
      <c r="J4" s="59"/>
    </row>
    <row r="5" spans="1:10" x14ac:dyDescent="0.15">
      <c r="A5" s="12" t="s">
        <v>539</v>
      </c>
      <c r="B5" s="14">
        <v>39</v>
      </c>
      <c r="C5" s="14">
        <v>14170</v>
      </c>
      <c r="D5" s="14">
        <v>111.43</v>
      </c>
      <c r="E5" s="15">
        <f t="shared" si="0"/>
        <v>1578963.1</v>
      </c>
      <c r="F5" s="16"/>
      <c r="G5" s="17"/>
      <c r="H5" s="4"/>
      <c r="J5" s="59"/>
    </row>
    <row r="6" spans="1:10" x14ac:dyDescent="0.15">
      <c r="A6" s="12" t="s">
        <v>540</v>
      </c>
      <c r="B6" s="14">
        <v>38.85</v>
      </c>
      <c r="C6" s="14">
        <v>13760</v>
      </c>
      <c r="D6" s="14">
        <v>111.73</v>
      </c>
      <c r="E6" s="15">
        <f t="shared" si="0"/>
        <v>1537404.8</v>
      </c>
      <c r="F6" s="16"/>
      <c r="G6" s="17"/>
      <c r="H6" s="4"/>
      <c r="J6" s="59"/>
    </row>
    <row r="7" spans="1:10" x14ac:dyDescent="0.15">
      <c r="A7" s="12" t="s">
        <v>733</v>
      </c>
      <c r="B7" s="14">
        <v>38.85</v>
      </c>
      <c r="C7" s="14">
        <v>13970</v>
      </c>
      <c r="D7" s="14">
        <v>111.49</v>
      </c>
      <c r="E7" s="15">
        <f t="shared" si="0"/>
        <v>1557515.2999999998</v>
      </c>
      <c r="F7" s="16"/>
      <c r="G7" s="17"/>
      <c r="H7" s="4"/>
    </row>
    <row r="8" spans="1:10" x14ac:dyDescent="0.15">
      <c r="A8" s="12" t="s">
        <v>248</v>
      </c>
      <c r="B8" s="14">
        <v>38.299999999999997</v>
      </c>
      <c r="C8" s="14">
        <v>13960</v>
      </c>
      <c r="D8" s="14">
        <v>112.06</v>
      </c>
      <c r="E8" s="15">
        <f t="shared" si="0"/>
        <v>1564357.6</v>
      </c>
      <c r="F8" s="16"/>
      <c r="G8" s="17"/>
      <c r="H8" s="4"/>
    </row>
    <row r="9" spans="1:10" x14ac:dyDescent="0.15">
      <c r="A9" s="12" t="s">
        <v>249</v>
      </c>
      <c r="B9" s="14">
        <v>38.299999999999997</v>
      </c>
      <c r="C9" s="14">
        <v>13630</v>
      </c>
      <c r="D9" s="14">
        <v>111.93</v>
      </c>
      <c r="E9" s="15">
        <f t="shared" si="0"/>
        <v>1525605.9000000001</v>
      </c>
      <c r="F9" s="16"/>
      <c r="G9" s="23"/>
      <c r="H9" s="4"/>
    </row>
    <row r="10" spans="1:10" x14ac:dyDescent="0.15">
      <c r="A10" s="12" t="s">
        <v>542</v>
      </c>
      <c r="B10" s="14">
        <v>38.299999999999997</v>
      </c>
      <c r="C10" s="14">
        <v>14055</v>
      </c>
      <c r="D10" s="14">
        <v>113.18</v>
      </c>
      <c r="E10" s="15">
        <f t="shared" si="0"/>
        <v>1590744.9000000001</v>
      </c>
      <c r="F10" s="16"/>
      <c r="G10" s="17"/>
      <c r="H10" s="4"/>
    </row>
    <row r="11" spans="1:10" x14ac:dyDescent="0.15">
      <c r="A11" s="12" t="s">
        <v>543</v>
      </c>
      <c r="B11" s="14">
        <v>37</v>
      </c>
      <c r="C11" s="14">
        <v>13870</v>
      </c>
      <c r="D11" s="14">
        <v>113.76</v>
      </c>
      <c r="E11" s="15">
        <f t="shared" si="0"/>
        <v>1577851.2000000002</v>
      </c>
      <c r="F11" s="16"/>
      <c r="G11" s="17"/>
      <c r="H11" s="4"/>
    </row>
    <row r="12" spans="1:10" x14ac:dyDescent="0.15">
      <c r="A12" s="12" t="s">
        <v>734</v>
      </c>
      <c r="B12" s="14">
        <v>37</v>
      </c>
      <c r="C12" s="14">
        <v>13680</v>
      </c>
      <c r="D12" s="14"/>
      <c r="E12" s="15">
        <f t="shared" si="0"/>
        <v>0</v>
      </c>
      <c r="F12" s="16"/>
      <c r="G12" s="17"/>
      <c r="H12" s="4"/>
    </row>
    <row r="13" spans="1:10" x14ac:dyDescent="0.15">
      <c r="A13" s="12" t="s">
        <v>253</v>
      </c>
      <c r="B13" s="14">
        <v>37</v>
      </c>
      <c r="C13" s="14">
        <v>13460</v>
      </c>
      <c r="D13" s="14">
        <v>113.44</v>
      </c>
      <c r="E13" s="15">
        <f t="shared" si="0"/>
        <v>1526902.4</v>
      </c>
      <c r="F13" s="16"/>
      <c r="G13" s="17"/>
      <c r="H13" s="4"/>
    </row>
    <row r="14" spans="1:10" x14ac:dyDescent="0.15">
      <c r="A14" s="12" t="s">
        <v>254</v>
      </c>
      <c r="B14" s="14">
        <v>36.700000000000003</v>
      </c>
      <c r="C14" s="14">
        <v>13315</v>
      </c>
      <c r="D14" s="14">
        <v>114.01</v>
      </c>
      <c r="E14" s="15">
        <f t="shared" si="0"/>
        <v>1518043.1500000001</v>
      </c>
      <c r="F14" s="16"/>
      <c r="G14" s="17"/>
      <c r="H14" s="4"/>
    </row>
    <row r="15" spans="1:10" x14ac:dyDescent="0.15">
      <c r="A15" s="12" t="s">
        <v>545</v>
      </c>
      <c r="B15" s="14">
        <v>36.700000000000003</v>
      </c>
      <c r="C15" s="14">
        <v>13220</v>
      </c>
      <c r="D15" s="14">
        <v>113.76</v>
      </c>
      <c r="E15" s="15">
        <f t="shared" si="0"/>
        <v>1503907.2</v>
      </c>
      <c r="F15" s="16"/>
      <c r="G15" s="17"/>
      <c r="H15" s="4"/>
    </row>
    <row r="16" spans="1:10" x14ac:dyDescent="0.15">
      <c r="A16" s="12" t="s">
        <v>546</v>
      </c>
      <c r="B16" s="14">
        <v>36.299999999999997</v>
      </c>
      <c r="C16" s="14">
        <v>13425</v>
      </c>
      <c r="D16" s="14">
        <v>113.61</v>
      </c>
      <c r="E16" s="15">
        <f t="shared" si="0"/>
        <v>1525214.25</v>
      </c>
      <c r="F16" s="16"/>
      <c r="G16" s="17"/>
      <c r="H16" s="4"/>
    </row>
    <row r="17" spans="1:9" x14ac:dyDescent="0.15">
      <c r="A17" s="12" t="s">
        <v>735</v>
      </c>
      <c r="B17" s="14">
        <v>36.299999999999997</v>
      </c>
      <c r="C17" s="14">
        <v>13440</v>
      </c>
      <c r="D17" s="14">
        <v>111.96</v>
      </c>
      <c r="E17" s="15">
        <f t="shared" si="0"/>
        <v>1504742.3999999999</v>
      </c>
      <c r="F17" s="16"/>
      <c r="G17" s="17"/>
      <c r="H17" s="24"/>
    </row>
    <row r="18" spans="1:9" x14ac:dyDescent="0.15">
      <c r="A18" s="12" t="s">
        <v>258</v>
      </c>
      <c r="B18" s="14">
        <v>36.299999999999997</v>
      </c>
      <c r="C18" s="14">
        <v>13435</v>
      </c>
      <c r="D18" s="14">
        <v>112.27</v>
      </c>
      <c r="E18" s="15">
        <f t="shared" si="0"/>
        <v>1508347.45</v>
      </c>
      <c r="F18" s="16"/>
      <c r="G18" s="17"/>
      <c r="H18" s="4"/>
    </row>
    <row r="19" spans="1:9" x14ac:dyDescent="0.15">
      <c r="A19" s="12" t="s">
        <v>259</v>
      </c>
      <c r="B19" s="14">
        <v>35.4</v>
      </c>
      <c r="C19" s="14">
        <v>13535</v>
      </c>
      <c r="D19" s="14">
        <v>112.3</v>
      </c>
      <c r="E19" s="15">
        <f t="shared" si="0"/>
        <v>1519980.5</v>
      </c>
      <c r="F19" s="16"/>
      <c r="G19" s="17"/>
      <c r="H19" s="4"/>
    </row>
    <row r="20" spans="1:9" x14ac:dyDescent="0.15">
      <c r="A20" s="12" t="s">
        <v>548</v>
      </c>
      <c r="B20" s="14">
        <v>35.4</v>
      </c>
      <c r="C20" s="14">
        <v>13575</v>
      </c>
      <c r="D20" s="14">
        <v>111.72</v>
      </c>
      <c r="E20" s="15">
        <f t="shared" si="0"/>
        <v>1516599</v>
      </c>
      <c r="F20" s="16"/>
      <c r="G20" s="17"/>
      <c r="H20" s="4"/>
    </row>
    <row r="21" spans="1:9" x14ac:dyDescent="0.15">
      <c r="A21" s="12" t="s">
        <v>549</v>
      </c>
      <c r="B21" s="14">
        <v>34.950000000000003</v>
      </c>
      <c r="C21" s="14">
        <v>13720</v>
      </c>
      <c r="D21" s="14">
        <v>112.12</v>
      </c>
      <c r="E21" s="15">
        <f t="shared" si="0"/>
        <v>1538286.4000000001</v>
      </c>
      <c r="F21" s="16"/>
      <c r="G21" s="28"/>
      <c r="H21" s="4"/>
    </row>
    <row r="22" spans="1:9" x14ac:dyDescent="0.15">
      <c r="A22" s="12" t="s">
        <v>736</v>
      </c>
      <c r="B22" s="14">
        <v>34.950000000000003</v>
      </c>
      <c r="C22" s="14">
        <v>13700</v>
      </c>
      <c r="D22" s="14">
        <v>112.11</v>
      </c>
      <c r="E22" s="15">
        <f t="shared" si="0"/>
        <v>1535907</v>
      </c>
      <c r="F22" s="16"/>
      <c r="G22" s="17"/>
      <c r="H22" s="4"/>
    </row>
    <row r="23" spans="1:9" x14ac:dyDescent="0.15">
      <c r="A23" s="12" t="s">
        <v>263</v>
      </c>
      <c r="B23" s="14">
        <v>34.950000000000003</v>
      </c>
      <c r="C23" s="14">
        <v>13770</v>
      </c>
      <c r="D23" s="14">
        <v>112.01</v>
      </c>
      <c r="E23" s="15">
        <f t="shared" ref="E23:E29" si="1">C23*D23</f>
        <v>1542377.7000000002</v>
      </c>
      <c r="F23" s="16"/>
      <c r="G23" s="17"/>
      <c r="H23" s="4"/>
    </row>
    <row r="24" spans="1:9" x14ac:dyDescent="0.15">
      <c r="A24" s="12"/>
      <c r="B24" s="14"/>
      <c r="C24" s="14"/>
      <c r="D24" s="14"/>
      <c r="E24" s="15">
        <f t="shared" si="1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37.224999999999994</v>
      </c>
      <c r="C29" s="8">
        <f>ROUND(ROUNDDOWN(SUM(C2:C28)/COUNTA(C2:C28),3),2)</f>
        <v>13772.05</v>
      </c>
      <c r="D29" s="8">
        <f>ROUND(ROUNDDOWN(SUM(D2:D28)/COUNTA(D2:D28),3),2)</f>
        <v>112.38</v>
      </c>
      <c r="E29" s="9">
        <f t="shared" si="1"/>
        <v>1547702.9789999998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197</v>
      </c>
      <c r="B31" s="36">
        <v>14356.428571428571</v>
      </c>
      <c r="C31" s="36">
        <v>110.74</v>
      </c>
      <c r="D31" s="40">
        <v>1589830.9</v>
      </c>
      <c r="E31" s="38" t="s">
        <v>30</v>
      </c>
    </row>
    <row r="32" spans="1:9" x14ac:dyDescent="0.15">
      <c r="A32" s="35" t="s">
        <v>219</v>
      </c>
      <c r="B32" s="36">
        <v>15110.952380952382</v>
      </c>
      <c r="C32" s="36">
        <v>111.03</v>
      </c>
      <c r="D32" s="40">
        <v>1677769.0428571429</v>
      </c>
      <c r="E32" s="41">
        <f>D32-D31</f>
        <v>87938.142857142957</v>
      </c>
    </row>
    <row r="33" spans="1:5" x14ac:dyDescent="0.15">
      <c r="A33" s="35" t="s">
        <v>29</v>
      </c>
      <c r="B33" s="42">
        <f>SUM(C2:C28)/COUNTA(C2:C28)</f>
        <v>13772.045454545454</v>
      </c>
      <c r="C33" s="43">
        <f>D29</f>
        <v>112.38</v>
      </c>
      <c r="D33" s="37">
        <f>B33*C33</f>
        <v>1547702.468181818</v>
      </c>
      <c r="E33" s="44">
        <f>D33-D32</f>
        <v>-130066.57467532484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57"/>
  <sheetViews>
    <sheetView topLeftCell="A37" zoomScale="130" zoomScaleNormal="130" workbookViewId="0">
      <selection activeCell="D57" sqref="D57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264</v>
      </c>
      <c r="B2" s="14">
        <v>34.75</v>
      </c>
      <c r="C2" s="14">
        <v>13780</v>
      </c>
      <c r="D2" s="14">
        <v>112.84</v>
      </c>
      <c r="E2" s="15">
        <f t="shared" ref="E2:E23" si="0">C2*D2</f>
        <v>1554935.2</v>
      </c>
      <c r="F2" s="67"/>
      <c r="G2" s="11"/>
      <c r="H2" s="4"/>
      <c r="J2" s="59"/>
    </row>
    <row r="3" spans="1:10" x14ac:dyDescent="0.15">
      <c r="A3" s="12" t="s">
        <v>737</v>
      </c>
      <c r="B3" s="14">
        <v>34.75</v>
      </c>
      <c r="C3" s="14">
        <v>13225</v>
      </c>
      <c r="D3" s="14">
        <v>112.73</v>
      </c>
      <c r="E3" s="15">
        <f t="shared" si="0"/>
        <v>1490854.25</v>
      </c>
      <c r="F3" s="16"/>
      <c r="G3" s="17"/>
      <c r="H3" s="4"/>
      <c r="J3" s="59"/>
    </row>
    <row r="4" spans="1:10" x14ac:dyDescent="0.15">
      <c r="A4" s="12" t="s">
        <v>552</v>
      </c>
      <c r="B4" s="14">
        <v>34.4</v>
      </c>
      <c r="C4" s="14">
        <v>13130</v>
      </c>
      <c r="D4" s="14">
        <v>112.87</v>
      </c>
      <c r="E4" s="15">
        <f t="shared" si="0"/>
        <v>1481983.1</v>
      </c>
      <c r="F4" s="16"/>
      <c r="G4" s="17"/>
      <c r="H4" s="4"/>
      <c r="J4" s="59"/>
    </row>
    <row r="5" spans="1:10" x14ac:dyDescent="0.15">
      <c r="A5" s="12" t="s">
        <v>738</v>
      </c>
      <c r="B5" s="14">
        <v>34.4</v>
      </c>
      <c r="C5" s="14">
        <v>13225</v>
      </c>
      <c r="D5" s="14">
        <v>112.24</v>
      </c>
      <c r="E5" s="15">
        <f t="shared" si="0"/>
        <v>1484374</v>
      </c>
      <c r="F5" s="16"/>
      <c r="G5" s="17"/>
      <c r="H5" s="4"/>
      <c r="J5" s="59"/>
    </row>
    <row r="6" spans="1:10" x14ac:dyDescent="0.15">
      <c r="A6" s="12" t="s">
        <v>268</v>
      </c>
      <c r="B6" s="14">
        <v>34.4</v>
      </c>
      <c r="C6" s="14">
        <v>13750</v>
      </c>
      <c r="D6" s="14">
        <v>112.32</v>
      </c>
      <c r="E6" s="15">
        <f t="shared" si="0"/>
        <v>1544400</v>
      </c>
      <c r="F6" s="16"/>
      <c r="G6" s="17"/>
      <c r="H6" s="4"/>
      <c r="J6" s="59"/>
    </row>
    <row r="7" spans="1:10" x14ac:dyDescent="0.15">
      <c r="A7" s="12" t="s">
        <v>269</v>
      </c>
      <c r="B7" s="14">
        <v>33.85</v>
      </c>
      <c r="C7" s="14">
        <v>13920</v>
      </c>
      <c r="D7" s="14">
        <v>112.45</v>
      </c>
      <c r="E7" s="15">
        <f t="shared" si="0"/>
        <v>1565304</v>
      </c>
      <c r="F7" s="16"/>
      <c r="G7" s="17"/>
      <c r="H7" s="4"/>
    </row>
    <row r="8" spans="1:10" x14ac:dyDescent="0.15">
      <c r="A8" s="12" t="s">
        <v>555</v>
      </c>
      <c r="B8" s="14">
        <v>33.85</v>
      </c>
      <c r="C8" s="14">
        <v>14060</v>
      </c>
      <c r="D8" s="14">
        <v>111.91</v>
      </c>
      <c r="E8" s="15">
        <f t="shared" si="0"/>
        <v>1573454.5999999999</v>
      </c>
      <c r="F8" s="16"/>
      <c r="G8" s="17"/>
      <c r="H8" s="4"/>
    </row>
    <row r="9" spans="1:10" x14ac:dyDescent="0.15">
      <c r="A9" s="12" t="s">
        <v>556</v>
      </c>
      <c r="B9" s="14">
        <v>33.5</v>
      </c>
      <c r="C9" s="14">
        <v>13635</v>
      </c>
      <c r="D9" s="14">
        <v>111.92</v>
      </c>
      <c r="E9" s="15">
        <f t="shared" si="0"/>
        <v>1526029.2</v>
      </c>
      <c r="F9" s="16"/>
      <c r="G9" s="23"/>
      <c r="H9" s="4"/>
    </row>
    <row r="10" spans="1:10" x14ac:dyDescent="0.15">
      <c r="A10" s="12" t="s">
        <v>271</v>
      </c>
      <c r="B10" s="14">
        <v>33.5</v>
      </c>
      <c r="C10" s="14">
        <v>13680</v>
      </c>
      <c r="D10" s="14">
        <v>111.56</v>
      </c>
      <c r="E10" s="15">
        <f t="shared" si="0"/>
        <v>1526140.8</v>
      </c>
      <c r="F10" s="16"/>
      <c r="G10" s="17"/>
      <c r="H10" s="4"/>
    </row>
    <row r="11" spans="1:10" x14ac:dyDescent="0.15">
      <c r="A11" s="12" t="s">
        <v>272</v>
      </c>
      <c r="B11" s="14">
        <v>33.5</v>
      </c>
      <c r="C11" s="14">
        <v>13345</v>
      </c>
      <c r="D11" s="14">
        <v>111.78</v>
      </c>
      <c r="E11" s="15">
        <f t="shared" si="0"/>
        <v>1491704.1</v>
      </c>
      <c r="F11" s="16"/>
      <c r="G11" s="17"/>
      <c r="H11" s="4"/>
    </row>
    <row r="12" spans="1:10" x14ac:dyDescent="0.15">
      <c r="A12" s="12" t="s">
        <v>273</v>
      </c>
      <c r="B12" s="14">
        <v>33.200000000000003</v>
      </c>
      <c r="C12" s="14">
        <v>12985</v>
      </c>
      <c r="D12" s="14">
        <v>112.4</v>
      </c>
      <c r="E12" s="15">
        <f t="shared" si="0"/>
        <v>1459514</v>
      </c>
      <c r="F12" s="16"/>
      <c r="G12" s="17"/>
      <c r="H12" s="4"/>
    </row>
    <row r="13" spans="1:10" x14ac:dyDescent="0.15">
      <c r="A13" s="12" t="s">
        <v>669</v>
      </c>
      <c r="B13" s="14">
        <v>33.200000000000003</v>
      </c>
      <c r="C13" s="14">
        <v>13115</v>
      </c>
      <c r="D13" s="14">
        <v>111.61</v>
      </c>
      <c r="E13" s="15">
        <f t="shared" si="0"/>
        <v>1463765.15</v>
      </c>
      <c r="F13" s="16"/>
      <c r="G13" s="17"/>
      <c r="H13" s="4"/>
    </row>
    <row r="14" spans="1:10" x14ac:dyDescent="0.15">
      <c r="A14" s="12" t="s">
        <v>559</v>
      </c>
      <c r="B14" s="14">
        <v>33.200000000000003</v>
      </c>
      <c r="C14" s="14">
        <v>13240</v>
      </c>
      <c r="D14" s="14">
        <v>111.89</v>
      </c>
      <c r="E14" s="15">
        <f t="shared" si="0"/>
        <v>1481423.6</v>
      </c>
      <c r="F14" s="16"/>
      <c r="G14" s="17"/>
      <c r="H14" s="4"/>
    </row>
    <row r="15" spans="1:10" x14ac:dyDescent="0.15">
      <c r="A15" s="12" t="s">
        <v>739</v>
      </c>
      <c r="B15" s="14">
        <v>33.200000000000003</v>
      </c>
      <c r="C15" s="14">
        <v>13560</v>
      </c>
      <c r="D15" s="14">
        <v>111.56</v>
      </c>
      <c r="E15" s="15">
        <f t="shared" si="0"/>
        <v>1512753.6</v>
      </c>
      <c r="F15" s="16"/>
      <c r="G15" s="17"/>
      <c r="H15" s="4"/>
    </row>
    <row r="16" spans="1:10" x14ac:dyDescent="0.15">
      <c r="A16" s="12" t="s">
        <v>740</v>
      </c>
      <c r="B16" s="14">
        <v>33.200000000000003</v>
      </c>
      <c r="C16" s="14">
        <v>13680</v>
      </c>
      <c r="D16" s="14">
        <v>110.9</v>
      </c>
      <c r="E16" s="15">
        <f t="shared" si="0"/>
        <v>1517112</v>
      </c>
      <c r="F16" s="16"/>
      <c r="G16" s="17"/>
      <c r="H16" s="4"/>
    </row>
    <row r="17" spans="1:9" x14ac:dyDescent="0.15">
      <c r="A17" s="12" t="s">
        <v>741</v>
      </c>
      <c r="B17" s="14">
        <v>33.200000000000003</v>
      </c>
      <c r="C17" s="14">
        <v>13570</v>
      </c>
      <c r="D17" s="14">
        <v>111.2</v>
      </c>
      <c r="E17" s="15">
        <f t="shared" si="0"/>
        <v>1508984</v>
      </c>
      <c r="F17" s="16"/>
      <c r="G17" s="17"/>
      <c r="H17" s="24"/>
    </row>
    <row r="18" spans="1:9" x14ac:dyDescent="0.15">
      <c r="A18" s="12" t="s">
        <v>561</v>
      </c>
      <c r="B18" s="14">
        <v>33.200000000000003</v>
      </c>
      <c r="C18" s="14">
        <v>13140</v>
      </c>
      <c r="D18" s="14">
        <v>111.78</v>
      </c>
      <c r="E18" s="15">
        <f t="shared" si="0"/>
        <v>1468789.2</v>
      </c>
      <c r="F18" s="16"/>
      <c r="G18" s="17"/>
      <c r="H18" s="4"/>
    </row>
    <row r="19" spans="1:9" x14ac:dyDescent="0.15">
      <c r="A19" s="12" t="s">
        <v>562</v>
      </c>
      <c r="B19" s="14">
        <v>33</v>
      </c>
      <c r="C19" s="14">
        <v>13310</v>
      </c>
      <c r="D19" s="14">
        <v>112.51</v>
      </c>
      <c r="E19" s="15">
        <f t="shared" si="0"/>
        <v>1497508.1</v>
      </c>
      <c r="F19" s="16"/>
      <c r="G19" s="17"/>
      <c r="H19" s="4"/>
    </row>
    <row r="20" spans="1:9" x14ac:dyDescent="0.15">
      <c r="A20" s="12" t="s">
        <v>742</v>
      </c>
      <c r="B20" s="14">
        <v>33</v>
      </c>
      <c r="C20" s="14"/>
      <c r="D20" s="14">
        <v>112.2</v>
      </c>
      <c r="E20" s="15">
        <f t="shared" si="0"/>
        <v>0</v>
      </c>
      <c r="F20" s="16"/>
      <c r="G20" s="17"/>
      <c r="H20" s="4"/>
    </row>
    <row r="21" spans="1:9" x14ac:dyDescent="0.15">
      <c r="A21" s="12" t="s">
        <v>743</v>
      </c>
      <c r="B21" s="14">
        <v>33</v>
      </c>
      <c r="C21" s="14">
        <v>13460</v>
      </c>
      <c r="D21" s="14">
        <v>112.23</v>
      </c>
      <c r="E21" s="15">
        <f t="shared" si="0"/>
        <v>1510615.8</v>
      </c>
      <c r="F21" s="16"/>
      <c r="G21" s="28"/>
      <c r="H21" s="4"/>
    </row>
    <row r="22" spans="1:9" x14ac:dyDescent="0.15">
      <c r="A22" s="12" t="s">
        <v>744</v>
      </c>
      <c r="B22" s="14">
        <v>33</v>
      </c>
      <c r="C22" s="14">
        <v>13415</v>
      </c>
      <c r="D22" s="14">
        <v>112.23</v>
      </c>
      <c r="E22" s="15">
        <f t="shared" si="0"/>
        <v>1505565.45</v>
      </c>
      <c r="F22" s="16"/>
      <c r="G22" s="17"/>
      <c r="H22" s="4"/>
    </row>
    <row r="23" spans="1:9" x14ac:dyDescent="0.15">
      <c r="A23" s="12" t="s">
        <v>745</v>
      </c>
      <c r="B23" s="14">
        <v>33</v>
      </c>
      <c r="C23" s="14">
        <v>13290</v>
      </c>
      <c r="D23" s="14">
        <v>112.76</v>
      </c>
      <c r="E23" s="15">
        <f t="shared" si="0"/>
        <v>1498580.4000000001</v>
      </c>
      <c r="F23" s="16"/>
      <c r="G23" s="17"/>
      <c r="H23" s="4"/>
    </row>
    <row r="24" spans="1:9" x14ac:dyDescent="0.15">
      <c r="A24" s="12" t="s">
        <v>746</v>
      </c>
      <c r="B24" s="14">
        <v>33</v>
      </c>
      <c r="C24" s="14">
        <v>13010</v>
      </c>
      <c r="D24" s="14">
        <v>112.06</v>
      </c>
      <c r="E24" s="15">
        <f t="shared" ref="E24:E29" si="1">C24*D24</f>
        <v>1457900.6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1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1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1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1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33.53478260869565</v>
      </c>
      <c r="C29" s="8">
        <f>ROUND(ROUNDDOWN(SUM(C2:C28)/COUNTA(C2:C28),3),2)</f>
        <v>13432.95</v>
      </c>
      <c r="D29" s="8">
        <f>ROUND(ROUNDDOWN(SUM(D2:D28)/COUNTA(D2:D28),3),2)</f>
        <v>112.08</v>
      </c>
      <c r="E29" s="9">
        <f t="shared" si="1"/>
        <v>1505565.0360000001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219</v>
      </c>
      <c r="B31" s="36">
        <v>15110.952380952382</v>
      </c>
      <c r="C31" s="36">
        <v>111.03</v>
      </c>
      <c r="D31" s="40">
        <v>1677769.0428571429</v>
      </c>
      <c r="E31" s="38" t="s">
        <v>30</v>
      </c>
    </row>
    <row r="32" spans="1:9" x14ac:dyDescent="0.15">
      <c r="A32" s="35" t="s">
        <v>29</v>
      </c>
      <c r="B32" s="36">
        <v>13772.045454545454</v>
      </c>
      <c r="C32" s="36">
        <v>112.38</v>
      </c>
      <c r="D32" s="40">
        <v>1547702.468181818</v>
      </c>
      <c r="E32" s="41">
        <f>D32-D31</f>
        <v>-130066.57467532484</v>
      </c>
    </row>
    <row r="33" spans="1:5" x14ac:dyDescent="0.15">
      <c r="A33" s="35" t="s">
        <v>31</v>
      </c>
      <c r="B33" s="42">
        <f>SUM(C2:C28)/COUNTA(C2:C28)</f>
        <v>13432.954545454546</v>
      </c>
      <c r="C33" s="43">
        <f>D29</f>
        <v>112.08</v>
      </c>
      <c r="D33" s="37">
        <f>B33*C33</f>
        <v>1505565.5454545454</v>
      </c>
      <c r="E33" s="44">
        <f>D33-D32</f>
        <v>-42136.922727272613</v>
      </c>
    </row>
    <row r="34" spans="1:5" x14ac:dyDescent="0.15">
      <c r="A34"/>
      <c r="B34" s="45"/>
      <c r="C34" s="45"/>
      <c r="D34" s="71"/>
      <c r="E34" s="45"/>
    </row>
    <row r="35" spans="1:5" x14ac:dyDescent="0.15">
      <c r="A35"/>
      <c r="D35" s="72"/>
    </row>
    <row r="36" spans="1:5" x14ac:dyDescent="0.15">
      <c r="A36"/>
      <c r="C36" s="35" t="s">
        <v>219</v>
      </c>
      <c r="D36" s="72">
        <v>1677769.0428571429</v>
      </c>
    </row>
    <row r="37" spans="1:5" x14ac:dyDescent="0.15">
      <c r="A37"/>
      <c r="C37" s="35" t="s">
        <v>29</v>
      </c>
      <c r="D37" s="72">
        <v>1547702.468181818</v>
      </c>
    </row>
    <row r="38" spans="1:5" x14ac:dyDescent="0.15">
      <c r="A38"/>
      <c r="C38" s="35" t="s">
        <v>31</v>
      </c>
      <c r="D38" s="72">
        <v>1505565.5454545454</v>
      </c>
    </row>
    <row r="39" spans="1:5" x14ac:dyDescent="0.15">
      <c r="A39"/>
    </row>
    <row r="40" spans="1:5" x14ac:dyDescent="0.15">
      <c r="A40"/>
      <c r="C40" s="35"/>
      <c r="D40" s="73"/>
    </row>
    <row r="41" spans="1:5" x14ac:dyDescent="0.15">
      <c r="A41"/>
      <c r="B41"/>
      <c r="C41" s="35"/>
      <c r="D41" s="74"/>
      <c r="E41"/>
    </row>
    <row r="42" spans="1:5" x14ac:dyDescent="0.15">
      <c r="A42"/>
      <c r="B42"/>
      <c r="C42" s="75"/>
      <c r="D42" s="74"/>
      <c r="E42"/>
    </row>
    <row r="43" spans="1:5" x14ac:dyDescent="0.15">
      <c r="A43"/>
      <c r="B43"/>
      <c r="C43" s="76" t="s">
        <v>32</v>
      </c>
      <c r="D43" s="44">
        <v>1255239.2714285715</v>
      </c>
      <c r="E43"/>
    </row>
    <row r="44" spans="1:5" x14ac:dyDescent="0.15">
      <c r="A44"/>
      <c r="B44"/>
      <c r="C44" s="76" t="s">
        <v>62</v>
      </c>
      <c r="D44" s="44">
        <v>1290483.75</v>
      </c>
      <c r="E44"/>
    </row>
    <row r="45" spans="1:5" x14ac:dyDescent="0.15">
      <c r="A45"/>
      <c r="B45"/>
      <c r="C45" s="76" t="s">
        <v>84</v>
      </c>
      <c r="D45" s="44">
        <v>1366691.2</v>
      </c>
      <c r="E45"/>
    </row>
    <row r="46" spans="1:5" x14ac:dyDescent="0.15">
      <c r="A46"/>
      <c r="B46"/>
      <c r="C46" s="76" t="s">
        <v>107</v>
      </c>
      <c r="D46" s="44">
        <v>1300878.1842105263</v>
      </c>
      <c r="E46"/>
    </row>
    <row r="47" spans="1:5" x14ac:dyDescent="0.15">
      <c r="A47"/>
      <c r="B47"/>
      <c r="C47" s="76" t="s">
        <v>121</v>
      </c>
      <c r="D47" s="44">
        <v>1440782.2227272727</v>
      </c>
      <c r="E47"/>
    </row>
    <row r="48" spans="1:5" x14ac:dyDescent="0.15">
      <c r="A48"/>
      <c r="B48"/>
      <c r="C48" s="76" t="s">
        <v>131</v>
      </c>
      <c r="D48" s="44">
        <v>1479322.68</v>
      </c>
      <c r="E48"/>
    </row>
    <row r="49" spans="1:5" x14ac:dyDescent="0.15">
      <c r="A49"/>
      <c r="B49"/>
      <c r="C49" s="76" t="s">
        <v>152</v>
      </c>
      <c r="D49" s="77">
        <v>1435120.392857143</v>
      </c>
      <c r="E49"/>
    </row>
    <row r="50" spans="1:5" x14ac:dyDescent="0.15">
      <c r="A50"/>
      <c r="B50"/>
      <c r="C50" s="76" t="s">
        <v>172</v>
      </c>
      <c r="D50" s="78">
        <v>1511057.18</v>
      </c>
      <c r="E50"/>
    </row>
    <row r="51" spans="1:5" x14ac:dyDescent="0.15">
      <c r="A51"/>
      <c r="B51"/>
      <c r="C51" s="76" t="s">
        <v>197</v>
      </c>
      <c r="D51" s="78">
        <v>1589830.9</v>
      </c>
      <c r="E51"/>
    </row>
    <row r="52" spans="1:5" x14ac:dyDescent="0.15">
      <c r="A52"/>
      <c r="B52"/>
      <c r="C52" s="76" t="s">
        <v>219</v>
      </c>
      <c r="D52" s="79">
        <v>1677769.0428571429</v>
      </c>
      <c r="E52"/>
    </row>
    <row r="53" spans="1:5" x14ac:dyDescent="0.15">
      <c r="A53"/>
      <c r="B53"/>
      <c r="C53" s="76" t="s">
        <v>29</v>
      </c>
      <c r="D53" s="79">
        <v>1547702.468181818</v>
      </c>
      <c r="E53"/>
    </row>
    <row r="54" spans="1:5" x14ac:dyDescent="0.15">
      <c r="A54"/>
      <c r="B54"/>
      <c r="C54" s="76" t="s">
        <v>31</v>
      </c>
      <c r="D54" s="79">
        <v>1505565.5454545454</v>
      </c>
      <c r="E54"/>
    </row>
    <row r="55" spans="1:5" x14ac:dyDescent="0.15">
      <c r="A55"/>
      <c r="B55"/>
      <c r="C55" s="76" t="s">
        <v>786</v>
      </c>
      <c r="D55" s="44">
        <f>SUM(D43:D54)</f>
        <v>17400442.837717019</v>
      </c>
      <c r="E55"/>
    </row>
    <row r="56" spans="1:5" x14ac:dyDescent="0.15">
      <c r="A56"/>
      <c r="B56"/>
      <c r="C56" s="52" t="s">
        <v>787</v>
      </c>
      <c r="D56" s="52">
        <f>D55/12</f>
        <v>1450036.9031430848</v>
      </c>
      <c r="E56"/>
    </row>
    <row r="57" spans="1:5" x14ac:dyDescent="0.15">
      <c r="B57"/>
      <c r="C57"/>
      <c r="D5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1FE9-AFB1-455D-B5EF-16997C400CCE}">
  <dimension ref="A1:J52"/>
  <sheetViews>
    <sheetView topLeftCell="A4" zoomScale="130" zoomScaleNormal="130" workbookViewId="0">
      <selection activeCell="E33" sqref="E33"/>
    </sheetView>
  </sheetViews>
  <sheetFormatPr defaultColWidth="10.75" defaultRowHeight="13.5" x14ac:dyDescent="0.15"/>
  <cols>
    <col min="1" max="1" width="10.75" style="5" customWidth="1"/>
    <col min="2" max="3" width="13.5" style="5" customWidth="1"/>
    <col min="4" max="4" width="11.5" style="5" customWidth="1"/>
    <col min="5" max="5" width="11.625" style="5" customWidth="1"/>
    <col min="6" max="6" width="11.375" style="5" customWidth="1"/>
    <col min="7" max="7" width="9.25" style="5" customWidth="1"/>
    <col min="8" max="8" width="15.625" style="5" customWidth="1"/>
    <col min="9" max="256" width="10.75" style="5"/>
    <col min="257" max="257" width="10.75" style="5" customWidth="1"/>
    <col min="258" max="259" width="13.5" style="5" customWidth="1"/>
    <col min="260" max="260" width="11.5" style="5" customWidth="1"/>
    <col min="261" max="261" width="11.625" style="5" customWidth="1"/>
    <col min="262" max="262" width="11.375" style="5" customWidth="1"/>
    <col min="263" max="263" width="11.625" style="5" customWidth="1"/>
    <col min="264" max="264" width="15.625" style="5" customWidth="1"/>
    <col min="265" max="512" width="10.75" style="5"/>
    <col min="513" max="513" width="10.75" style="5" customWidth="1"/>
    <col min="514" max="515" width="13.5" style="5" customWidth="1"/>
    <col min="516" max="516" width="11.5" style="5" customWidth="1"/>
    <col min="517" max="517" width="11.625" style="5" customWidth="1"/>
    <col min="518" max="518" width="11.375" style="5" customWidth="1"/>
    <col min="519" max="519" width="11.625" style="5" customWidth="1"/>
    <col min="520" max="520" width="15.625" style="5" customWidth="1"/>
    <col min="521" max="768" width="10.75" style="5"/>
    <col min="769" max="769" width="10.75" style="5" customWidth="1"/>
    <col min="770" max="771" width="13.5" style="5" customWidth="1"/>
    <col min="772" max="772" width="11.5" style="5" customWidth="1"/>
    <col min="773" max="773" width="11.625" style="5" customWidth="1"/>
    <col min="774" max="774" width="11.375" style="5" customWidth="1"/>
    <col min="775" max="775" width="11.625" style="5" customWidth="1"/>
    <col min="776" max="776" width="15.625" style="5" customWidth="1"/>
    <col min="777" max="1024" width="10.75" style="5"/>
    <col min="1025" max="1025" width="10.75" style="5" customWidth="1"/>
    <col min="1026" max="1027" width="13.5" style="5" customWidth="1"/>
    <col min="1028" max="1028" width="11.5" style="5" customWidth="1"/>
    <col min="1029" max="1029" width="11.625" style="5" customWidth="1"/>
    <col min="1030" max="1030" width="11.375" style="5" customWidth="1"/>
    <col min="1031" max="1031" width="11.625" style="5" customWidth="1"/>
    <col min="1032" max="1032" width="15.625" style="5" customWidth="1"/>
    <col min="1033" max="1280" width="10.75" style="5"/>
    <col min="1281" max="1281" width="10.75" style="5" customWidth="1"/>
    <col min="1282" max="1283" width="13.5" style="5" customWidth="1"/>
    <col min="1284" max="1284" width="11.5" style="5" customWidth="1"/>
    <col min="1285" max="1285" width="11.625" style="5" customWidth="1"/>
    <col min="1286" max="1286" width="11.375" style="5" customWidth="1"/>
    <col min="1287" max="1287" width="11.625" style="5" customWidth="1"/>
    <col min="1288" max="1288" width="15.625" style="5" customWidth="1"/>
    <col min="1289" max="1536" width="10.75" style="5"/>
    <col min="1537" max="1537" width="10.75" style="5" customWidth="1"/>
    <col min="1538" max="1539" width="13.5" style="5" customWidth="1"/>
    <col min="1540" max="1540" width="11.5" style="5" customWidth="1"/>
    <col min="1541" max="1541" width="11.625" style="5" customWidth="1"/>
    <col min="1542" max="1542" width="11.375" style="5" customWidth="1"/>
    <col min="1543" max="1543" width="11.625" style="5" customWidth="1"/>
    <col min="1544" max="1544" width="15.625" style="5" customWidth="1"/>
    <col min="1545" max="1792" width="10.75" style="5"/>
    <col min="1793" max="1793" width="10.75" style="5" customWidth="1"/>
    <col min="1794" max="1795" width="13.5" style="5" customWidth="1"/>
    <col min="1796" max="1796" width="11.5" style="5" customWidth="1"/>
    <col min="1797" max="1797" width="11.625" style="5" customWidth="1"/>
    <col min="1798" max="1798" width="11.375" style="5" customWidth="1"/>
    <col min="1799" max="1799" width="11.625" style="5" customWidth="1"/>
    <col min="1800" max="1800" width="15.625" style="5" customWidth="1"/>
    <col min="1801" max="2048" width="10.75" style="5"/>
    <col min="2049" max="2049" width="10.75" style="5" customWidth="1"/>
    <col min="2050" max="2051" width="13.5" style="5" customWidth="1"/>
    <col min="2052" max="2052" width="11.5" style="5" customWidth="1"/>
    <col min="2053" max="2053" width="11.625" style="5" customWidth="1"/>
    <col min="2054" max="2054" width="11.375" style="5" customWidth="1"/>
    <col min="2055" max="2055" width="11.625" style="5" customWidth="1"/>
    <col min="2056" max="2056" width="15.625" style="5" customWidth="1"/>
    <col min="2057" max="2304" width="10.75" style="5"/>
    <col min="2305" max="2305" width="10.75" style="5" customWidth="1"/>
    <col min="2306" max="2307" width="13.5" style="5" customWidth="1"/>
    <col min="2308" max="2308" width="11.5" style="5" customWidth="1"/>
    <col min="2309" max="2309" width="11.625" style="5" customWidth="1"/>
    <col min="2310" max="2310" width="11.375" style="5" customWidth="1"/>
    <col min="2311" max="2311" width="11.625" style="5" customWidth="1"/>
    <col min="2312" max="2312" width="15.625" style="5" customWidth="1"/>
    <col min="2313" max="2560" width="10.75" style="5"/>
    <col min="2561" max="2561" width="10.75" style="5" customWidth="1"/>
    <col min="2562" max="2563" width="13.5" style="5" customWidth="1"/>
    <col min="2564" max="2564" width="11.5" style="5" customWidth="1"/>
    <col min="2565" max="2565" width="11.625" style="5" customWidth="1"/>
    <col min="2566" max="2566" width="11.375" style="5" customWidth="1"/>
    <col min="2567" max="2567" width="11.625" style="5" customWidth="1"/>
    <col min="2568" max="2568" width="15.625" style="5" customWidth="1"/>
    <col min="2569" max="2816" width="10.75" style="5"/>
    <col min="2817" max="2817" width="10.75" style="5" customWidth="1"/>
    <col min="2818" max="2819" width="13.5" style="5" customWidth="1"/>
    <col min="2820" max="2820" width="11.5" style="5" customWidth="1"/>
    <col min="2821" max="2821" width="11.625" style="5" customWidth="1"/>
    <col min="2822" max="2822" width="11.375" style="5" customWidth="1"/>
    <col min="2823" max="2823" width="11.625" style="5" customWidth="1"/>
    <col min="2824" max="2824" width="15.625" style="5" customWidth="1"/>
    <col min="2825" max="3072" width="10.75" style="5"/>
    <col min="3073" max="3073" width="10.75" style="5" customWidth="1"/>
    <col min="3074" max="3075" width="13.5" style="5" customWidth="1"/>
    <col min="3076" max="3076" width="11.5" style="5" customWidth="1"/>
    <col min="3077" max="3077" width="11.625" style="5" customWidth="1"/>
    <col min="3078" max="3078" width="11.375" style="5" customWidth="1"/>
    <col min="3079" max="3079" width="11.625" style="5" customWidth="1"/>
    <col min="3080" max="3080" width="15.625" style="5" customWidth="1"/>
    <col min="3081" max="3328" width="10.75" style="5"/>
    <col min="3329" max="3329" width="10.75" style="5" customWidth="1"/>
    <col min="3330" max="3331" width="13.5" style="5" customWidth="1"/>
    <col min="3332" max="3332" width="11.5" style="5" customWidth="1"/>
    <col min="3333" max="3333" width="11.625" style="5" customWidth="1"/>
    <col min="3334" max="3334" width="11.375" style="5" customWidth="1"/>
    <col min="3335" max="3335" width="11.625" style="5" customWidth="1"/>
    <col min="3336" max="3336" width="15.625" style="5" customWidth="1"/>
    <col min="3337" max="3584" width="10.75" style="5"/>
    <col min="3585" max="3585" width="10.75" style="5" customWidth="1"/>
    <col min="3586" max="3587" width="13.5" style="5" customWidth="1"/>
    <col min="3588" max="3588" width="11.5" style="5" customWidth="1"/>
    <col min="3589" max="3589" width="11.625" style="5" customWidth="1"/>
    <col min="3590" max="3590" width="11.375" style="5" customWidth="1"/>
    <col min="3591" max="3591" width="11.625" style="5" customWidth="1"/>
    <col min="3592" max="3592" width="15.625" style="5" customWidth="1"/>
    <col min="3593" max="3840" width="10.75" style="5"/>
    <col min="3841" max="3841" width="10.75" style="5" customWidth="1"/>
    <col min="3842" max="3843" width="13.5" style="5" customWidth="1"/>
    <col min="3844" max="3844" width="11.5" style="5" customWidth="1"/>
    <col min="3845" max="3845" width="11.625" style="5" customWidth="1"/>
    <col min="3846" max="3846" width="11.375" style="5" customWidth="1"/>
    <col min="3847" max="3847" width="11.625" style="5" customWidth="1"/>
    <col min="3848" max="3848" width="15.625" style="5" customWidth="1"/>
    <col min="3849" max="4096" width="10.75" style="5"/>
    <col min="4097" max="4097" width="10.75" style="5" customWidth="1"/>
    <col min="4098" max="4099" width="13.5" style="5" customWidth="1"/>
    <col min="4100" max="4100" width="11.5" style="5" customWidth="1"/>
    <col min="4101" max="4101" width="11.625" style="5" customWidth="1"/>
    <col min="4102" max="4102" width="11.375" style="5" customWidth="1"/>
    <col min="4103" max="4103" width="11.625" style="5" customWidth="1"/>
    <col min="4104" max="4104" width="15.625" style="5" customWidth="1"/>
    <col min="4105" max="4352" width="10.75" style="5"/>
    <col min="4353" max="4353" width="10.75" style="5" customWidth="1"/>
    <col min="4354" max="4355" width="13.5" style="5" customWidth="1"/>
    <col min="4356" max="4356" width="11.5" style="5" customWidth="1"/>
    <col min="4357" max="4357" width="11.625" style="5" customWidth="1"/>
    <col min="4358" max="4358" width="11.375" style="5" customWidth="1"/>
    <col min="4359" max="4359" width="11.625" style="5" customWidth="1"/>
    <col min="4360" max="4360" width="15.625" style="5" customWidth="1"/>
    <col min="4361" max="4608" width="10.75" style="5"/>
    <col min="4609" max="4609" width="10.75" style="5" customWidth="1"/>
    <col min="4610" max="4611" width="13.5" style="5" customWidth="1"/>
    <col min="4612" max="4612" width="11.5" style="5" customWidth="1"/>
    <col min="4613" max="4613" width="11.625" style="5" customWidth="1"/>
    <col min="4614" max="4614" width="11.375" style="5" customWidth="1"/>
    <col min="4615" max="4615" width="11.625" style="5" customWidth="1"/>
    <col min="4616" max="4616" width="15.625" style="5" customWidth="1"/>
    <col min="4617" max="4864" width="10.75" style="5"/>
    <col min="4865" max="4865" width="10.75" style="5" customWidth="1"/>
    <col min="4866" max="4867" width="13.5" style="5" customWidth="1"/>
    <col min="4868" max="4868" width="11.5" style="5" customWidth="1"/>
    <col min="4869" max="4869" width="11.625" style="5" customWidth="1"/>
    <col min="4870" max="4870" width="11.375" style="5" customWidth="1"/>
    <col min="4871" max="4871" width="11.625" style="5" customWidth="1"/>
    <col min="4872" max="4872" width="15.625" style="5" customWidth="1"/>
    <col min="4873" max="5120" width="10.75" style="5"/>
    <col min="5121" max="5121" width="10.75" style="5" customWidth="1"/>
    <col min="5122" max="5123" width="13.5" style="5" customWidth="1"/>
    <col min="5124" max="5124" width="11.5" style="5" customWidth="1"/>
    <col min="5125" max="5125" width="11.625" style="5" customWidth="1"/>
    <col min="5126" max="5126" width="11.375" style="5" customWidth="1"/>
    <col min="5127" max="5127" width="11.625" style="5" customWidth="1"/>
    <col min="5128" max="5128" width="15.625" style="5" customWidth="1"/>
    <col min="5129" max="5376" width="10.75" style="5"/>
    <col min="5377" max="5377" width="10.75" style="5" customWidth="1"/>
    <col min="5378" max="5379" width="13.5" style="5" customWidth="1"/>
    <col min="5380" max="5380" width="11.5" style="5" customWidth="1"/>
    <col min="5381" max="5381" width="11.625" style="5" customWidth="1"/>
    <col min="5382" max="5382" width="11.375" style="5" customWidth="1"/>
    <col min="5383" max="5383" width="11.625" style="5" customWidth="1"/>
    <col min="5384" max="5384" width="15.625" style="5" customWidth="1"/>
    <col min="5385" max="5632" width="10.75" style="5"/>
    <col min="5633" max="5633" width="10.75" style="5" customWidth="1"/>
    <col min="5634" max="5635" width="13.5" style="5" customWidth="1"/>
    <col min="5636" max="5636" width="11.5" style="5" customWidth="1"/>
    <col min="5637" max="5637" width="11.625" style="5" customWidth="1"/>
    <col min="5638" max="5638" width="11.375" style="5" customWidth="1"/>
    <col min="5639" max="5639" width="11.625" style="5" customWidth="1"/>
    <col min="5640" max="5640" width="15.625" style="5" customWidth="1"/>
    <col min="5641" max="5888" width="10.75" style="5"/>
    <col min="5889" max="5889" width="10.75" style="5" customWidth="1"/>
    <col min="5890" max="5891" width="13.5" style="5" customWidth="1"/>
    <col min="5892" max="5892" width="11.5" style="5" customWidth="1"/>
    <col min="5893" max="5893" width="11.625" style="5" customWidth="1"/>
    <col min="5894" max="5894" width="11.375" style="5" customWidth="1"/>
    <col min="5895" max="5895" width="11.625" style="5" customWidth="1"/>
    <col min="5896" max="5896" width="15.625" style="5" customWidth="1"/>
    <col min="5897" max="6144" width="10.75" style="5"/>
    <col min="6145" max="6145" width="10.75" style="5" customWidth="1"/>
    <col min="6146" max="6147" width="13.5" style="5" customWidth="1"/>
    <col min="6148" max="6148" width="11.5" style="5" customWidth="1"/>
    <col min="6149" max="6149" width="11.625" style="5" customWidth="1"/>
    <col min="6150" max="6150" width="11.375" style="5" customWidth="1"/>
    <col min="6151" max="6151" width="11.625" style="5" customWidth="1"/>
    <col min="6152" max="6152" width="15.625" style="5" customWidth="1"/>
    <col min="6153" max="6400" width="10.75" style="5"/>
    <col min="6401" max="6401" width="10.75" style="5" customWidth="1"/>
    <col min="6402" max="6403" width="13.5" style="5" customWidth="1"/>
    <col min="6404" max="6404" width="11.5" style="5" customWidth="1"/>
    <col min="6405" max="6405" width="11.625" style="5" customWidth="1"/>
    <col min="6406" max="6406" width="11.375" style="5" customWidth="1"/>
    <col min="6407" max="6407" width="11.625" style="5" customWidth="1"/>
    <col min="6408" max="6408" width="15.625" style="5" customWidth="1"/>
    <col min="6409" max="6656" width="10.75" style="5"/>
    <col min="6657" max="6657" width="10.75" style="5" customWidth="1"/>
    <col min="6658" max="6659" width="13.5" style="5" customWidth="1"/>
    <col min="6660" max="6660" width="11.5" style="5" customWidth="1"/>
    <col min="6661" max="6661" width="11.625" style="5" customWidth="1"/>
    <col min="6662" max="6662" width="11.375" style="5" customWidth="1"/>
    <col min="6663" max="6663" width="11.625" style="5" customWidth="1"/>
    <col min="6664" max="6664" width="15.625" style="5" customWidth="1"/>
    <col min="6665" max="6912" width="10.75" style="5"/>
    <col min="6913" max="6913" width="10.75" style="5" customWidth="1"/>
    <col min="6914" max="6915" width="13.5" style="5" customWidth="1"/>
    <col min="6916" max="6916" width="11.5" style="5" customWidth="1"/>
    <col min="6917" max="6917" width="11.625" style="5" customWidth="1"/>
    <col min="6918" max="6918" width="11.375" style="5" customWidth="1"/>
    <col min="6919" max="6919" width="11.625" style="5" customWidth="1"/>
    <col min="6920" max="6920" width="15.625" style="5" customWidth="1"/>
    <col min="6921" max="7168" width="10.75" style="5"/>
    <col min="7169" max="7169" width="10.75" style="5" customWidth="1"/>
    <col min="7170" max="7171" width="13.5" style="5" customWidth="1"/>
    <col min="7172" max="7172" width="11.5" style="5" customWidth="1"/>
    <col min="7173" max="7173" width="11.625" style="5" customWidth="1"/>
    <col min="7174" max="7174" width="11.375" style="5" customWidth="1"/>
    <col min="7175" max="7175" width="11.625" style="5" customWidth="1"/>
    <col min="7176" max="7176" width="15.625" style="5" customWidth="1"/>
    <col min="7177" max="7424" width="10.75" style="5"/>
    <col min="7425" max="7425" width="10.75" style="5" customWidth="1"/>
    <col min="7426" max="7427" width="13.5" style="5" customWidth="1"/>
    <col min="7428" max="7428" width="11.5" style="5" customWidth="1"/>
    <col min="7429" max="7429" width="11.625" style="5" customWidth="1"/>
    <col min="7430" max="7430" width="11.375" style="5" customWidth="1"/>
    <col min="7431" max="7431" width="11.625" style="5" customWidth="1"/>
    <col min="7432" max="7432" width="15.625" style="5" customWidth="1"/>
    <col min="7433" max="7680" width="10.75" style="5"/>
    <col min="7681" max="7681" width="10.75" style="5" customWidth="1"/>
    <col min="7682" max="7683" width="13.5" style="5" customWidth="1"/>
    <col min="7684" max="7684" width="11.5" style="5" customWidth="1"/>
    <col min="7685" max="7685" width="11.625" style="5" customWidth="1"/>
    <col min="7686" max="7686" width="11.375" style="5" customWidth="1"/>
    <col min="7687" max="7687" width="11.625" style="5" customWidth="1"/>
    <col min="7688" max="7688" width="15.625" style="5" customWidth="1"/>
    <col min="7689" max="7936" width="10.75" style="5"/>
    <col min="7937" max="7937" width="10.75" style="5" customWidth="1"/>
    <col min="7938" max="7939" width="13.5" style="5" customWidth="1"/>
    <col min="7940" max="7940" width="11.5" style="5" customWidth="1"/>
    <col min="7941" max="7941" width="11.625" style="5" customWidth="1"/>
    <col min="7942" max="7942" width="11.375" style="5" customWidth="1"/>
    <col min="7943" max="7943" width="11.625" style="5" customWidth="1"/>
    <col min="7944" max="7944" width="15.625" style="5" customWidth="1"/>
    <col min="7945" max="8192" width="10.75" style="5"/>
    <col min="8193" max="8193" width="10.75" style="5" customWidth="1"/>
    <col min="8194" max="8195" width="13.5" style="5" customWidth="1"/>
    <col min="8196" max="8196" width="11.5" style="5" customWidth="1"/>
    <col min="8197" max="8197" width="11.625" style="5" customWidth="1"/>
    <col min="8198" max="8198" width="11.375" style="5" customWidth="1"/>
    <col min="8199" max="8199" width="11.625" style="5" customWidth="1"/>
    <col min="8200" max="8200" width="15.625" style="5" customWidth="1"/>
    <col min="8201" max="8448" width="10.75" style="5"/>
    <col min="8449" max="8449" width="10.75" style="5" customWidth="1"/>
    <col min="8450" max="8451" width="13.5" style="5" customWidth="1"/>
    <col min="8452" max="8452" width="11.5" style="5" customWidth="1"/>
    <col min="8453" max="8453" width="11.625" style="5" customWidth="1"/>
    <col min="8454" max="8454" width="11.375" style="5" customWidth="1"/>
    <col min="8455" max="8455" width="11.625" style="5" customWidth="1"/>
    <col min="8456" max="8456" width="15.625" style="5" customWidth="1"/>
    <col min="8457" max="8704" width="10.75" style="5"/>
    <col min="8705" max="8705" width="10.75" style="5" customWidth="1"/>
    <col min="8706" max="8707" width="13.5" style="5" customWidth="1"/>
    <col min="8708" max="8708" width="11.5" style="5" customWidth="1"/>
    <col min="8709" max="8709" width="11.625" style="5" customWidth="1"/>
    <col min="8710" max="8710" width="11.375" style="5" customWidth="1"/>
    <col min="8711" max="8711" width="11.625" style="5" customWidth="1"/>
    <col min="8712" max="8712" width="15.625" style="5" customWidth="1"/>
    <col min="8713" max="8960" width="10.75" style="5"/>
    <col min="8961" max="8961" width="10.75" style="5" customWidth="1"/>
    <col min="8962" max="8963" width="13.5" style="5" customWidth="1"/>
    <col min="8964" max="8964" width="11.5" style="5" customWidth="1"/>
    <col min="8965" max="8965" width="11.625" style="5" customWidth="1"/>
    <col min="8966" max="8966" width="11.375" style="5" customWidth="1"/>
    <col min="8967" max="8967" width="11.625" style="5" customWidth="1"/>
    <col min="8968" max="8968" width="15.625" style="5" customWidth="1"/>
    <col min="8969" max="9216" width="10.75" style="5"/>
    <col min="9217" max="9217" width="10.75" style="5" customWidth="1"/>
    <col min="9218" max="9219" width="13.5" style="5" customWidth="1"/>
    <col min="9220" max="9220" width="11.5" style="5" customWidth="1"/>
    <col min="9221" max="9221" width="11.625" style="5" customWidth="1"/>
    <col min="9222" max="9222" width="11.375" style="5" customWidth="1"/>
    <col min="9223" max="9223" width="11.625" style="5" customWidth="1"/>
    <col min="9224" max="9224" width="15.625" style="5" customWidth="1"/>
    <col min="9225" max="9472" width="10.75" style="5"/>
    <col min="9473" max="9473" width="10.75" style="5" customWidth="1"/>
    <col min="9474" max="9475" width="13.5" style="5" customWidth="1"/>
    <col min="9476" max="9476" width="11.5" style="5" customWidth="1"/>
    <col min="9477" max="9477" width="11.625" style="5" customWidth="1"/>
    <col min="9478" max="9478" width="11.375" style="5" customWidth="1"/>
    <col min="9479" max="9479" width="11.625" style="5" customWidth="1"/>
    <col min="9480" max="9480" width="15.625" style="5" customWidth="1"/>
    <col min="9481" max="9728" width="10.75" style="5"/>
    <col min="9729" max="9729" width="10.75" style="5" customWidth="1"/>
    <col min="9730" max="9731" width="13.5" style="5" customWidth="1"/>
    <col min="9732" max="9732" width="11.5" style="5" customWidth="1"/>
    <col min="9733" max="9733" width="11.625" style="5" customWidth="1"/>
    <col min="9734" max="9734" width="11.375" style="5" customWidth="1"/>
    <col min="9735" max="9735" width="11.625" style="5" customWidth="1"/>
    <col min="9736" max="9736" width="15.625" style="5" customWidth="1"/>
    <col min="9737" max="9984" width="10.75" style="5"/>
    <col min="9985" max="9985" width="10.75" style="5" customWidth="1"/>
    <col min="9986" max="9987" width="13.5" style="5" customWidth="1"/>
    <col min="9988" max="9988" width="11.5" style="5" customWidth="1"/>
    <col min="9989" max="9989" width="11.625" style="5" customWidth="1"/>
    <col min="9990" max="9990" width="11.375" style="5" customWidth="1"/>
    <col min="9991" max="9991" width="11.625" style="5" customWidth="1"/>
    <col min="9992" max="9992" width="15.625" style="5" customWidth="1"/>
    <col min="9993" max="10240" width="10.75" style="5"/>
    <col min="10241" max="10241" width="10.75" style="5" customWidth="1"/>
    <col min="10242" max="10243" width="13.5" style="5" customWidth="1"/>
    <col min="10244" max="10244" width="11.5" style="5" customWidth="1"/>
    <col min="10245" max="10245" width="11.625" style="5" customWidth="1"/>
    <col min="10246" max="10246" width="11.375" style="5" customWidth="1"/>
    <col min="10247" max="10247" width="11.625" style="5" customWidth="1"/>
    <col min="10248" max="10248" width="15.625" style="5" customWidth="1"/>
    <col min="10249" max="10496" width="10.75" style="5"/>
    <col min="10497" max="10497" width="10.75" style="5" customWidth="1"/>
    <col min="10498" max="10499" width="13.5" style="5" customWidth="1"/>
    <col min="10500" max="10500" width="11.5" style="5" customWidth="1"/>
    <col min="10501" max="10501" width="11.625" style="5" customWidth="1"/>
    <col min="10502" max="10502" width="11.375" style="5" customWidth="1"/>
    <col min="10503" max="10503" width="11.625" style="5" customWidth="1"/>
    <col min="10504" max="10504" width="15.625" style="5" customWidth="1"/>
    <col min="10505" max="10752" width="10.75" style="5"/>
    <col min="10753" max="10753" width="10.75" style="5" customWidth="1"/>
    <col min="10754" max="10755" width="13.5" style="5" customWidth="1"/>
    <col min="10756" max="10756" width="11.5" style="5" customWidth="1"/>
    <col min="10757" max="10757" width="11.625" style="5" customWidth="1"/>
    <col min="10758" max="10758" width="11.375" style="5" customWidth="1"/>
    <col min="10759" max="10759" width="11.625" style="5" customWidth="1"/>
    <col min="10760" max="10760" width="15.625" style="5" customWidth="1"/>
    <col min="10761" max="11008" width="10.75" style="5"/>
    <col min="11009" max="11009" width="10.75" style="5" customWidth="1"/>
    <col min="11010" max="11011" width="13.5" style="5" customWidth="1"/>
    <col min="11012" max="11012" width="11.5" style="5" customWidth="1"/>
    <col min="11013" max="11013" width="11.625" style="5" customWidth="1"/>
    <col min="11014" max="11014" width="11.375" style="5" customWidth="1"/>
    <col min="11015" max="11015" width="11.625" style="5" customWidth="1"/>
    <col min="11016" max="11016" width="15.625" style="5" customWidth="1"/>
    <col min="11017" max="11264" width="10.75" style="5"/>
    <col min="11265" max="11265" width="10.75" style="5" customWidth="1"/>
    <col min="11266" max="11267" width="13.5" style="5" customWidth="1"/>
    <col min="11268" max="11268" width="11.5" style="5" customWidth="1"/>
    <col min="11269" max="11269" width="11.625" style="5" customWidth="1"/>
    <col min="11270" max="11270" width="11.375" style="5" customWidth="1"/>
    <col min="11271" max="11271" width="11.625" style="5" customWidth="1"/>
    <col min="11272" max="11272" width="15.625" style="5" customWidth="1"/>
    <col min="11273" max="11520" width="10.75" style="5"/>
    <col min="11521" max="11521" width="10.75" style="5" customWidth="1"/>
    <col min="11522" max="11523" width="13.5" style="5" customWidth="1"/>
    <col min="11524" max="11524" width="11.5" style="5" customWidth="1"/>
    <col min="11525" max="11525" width="11.625" style="5" customWidth="1"/>
    <col min="11526" max="11526" width="11.375" style="5" customWidth="1"/>
    <col min="11527" max="11527" width="11.625" style="5" customWidth="1"/>
    <col min="11528" max="11528" width="15.625" style="5" customWidth="1"/>
    <col min="11529" max="11776" width="10.75" style="5"/>
    <col min="11777" max="11777" width="10.75" style="5" customWidth="1"/>
    <col min="11778" max="11779" width="13.5" style="5" customWidth="1"/>
    <col min="11780" max="11780" width="11.5" style="5" customWidth="1"/>
    <col min="11781" max="11781" width="11.625" style="5" customWidth="1"/>
    <col min="11782" max="11782" width="11.375" style="5" customWidth="1"/>
    <col min="11783" max="11783" width="11.625" style="5" customWidth="1"/>
    <col min="11784" max="11784" width="15.625" style="5" customWidth="1"/>
    <col min="11785" max="12032" width="10.75" style="5"/>
    <col min="12033" max="12033" width="10.75" style="5" customWidth="1"/>
    <col min="12034" max="12035" width="13.5" style="5" customWidth="1"/>
    <col min="12036" max="12036" width="11.5" style="5" customWidth="1"/>
    <col min="12037" max="12037" width="11.625" style="5" customWidth="1"/>
    <col min="12038" max="12038" width="11.375" style="5" customWidth="1"/>
    <col min="12039" max="12039" width="11.625" style="5" customWidth="1"/>
    <col min="12040" max="12040" width="15.625" style="5" customWidth="1"/>
    <col min="12041" max="12288" width="10.75" style="5"/>
    <col min="12289" max="12289" width="10.75" style="5" customWidth="1"/>
    <col min="12290" max="12291" width="13.5" style="5" customWidth="1"/>
    <col min="12292" max="12292" width="11.5" style="5" customWidth="1"/>
    <col min="12293" max="12293" width="11.625" style="5" customWidth="1"/>
    <col min="12294" max="12294" width="11.375" style="5" customWidth="1"/>
    <col min="12295" max="12295" width="11.625" style="5" customWidth="1"/>
    <col min="12296" max="12296" width="15.625" style="5" customWidth="1"/>
    <col min="12297" max="12544" width="10.75" style="5"/>
    <col min="12545" max="12545" width="10.75" style="5" customWidth="1"/>
    <col min="12546" max="12547" width="13.5" style="5" customWidth="1"/>
    <col min="12548" max="12548" width="11.5" style="5" customWidth="1"/>
    <col min="12549" max="12549" width="11.625" style="5" customWidth="1"/>
    <col min="12550" max="12550" width="11.375" style="5" customWidth="1"/>
    <col min="12551" max="12551" width="11.625" style="5" customWidth="1"/>
    <col min="12552" max="12552" width="15.625" style="5" customWidth="1"/>
    <col min="12553" max="12800" width="10.75" style="5"/>
    <col min="12801" max="12801" width="10.75" style="5" customWidth="1"/>
    <col min="12802" max="12803" width="13.5" style="5" customWidth="1"/>
    <col min="12804" max="12804" width="11.5" style="5" customWidth="1"/>
    <col min="12805" max="12805" width="11.625" style="5" customWidth="1"/>
    <col min="12806" max="12806" width="11.375" style="5" customWidth="1"/>
    <col min="12807" max="12807" width="11.625" style="5" customWidth="1"/>
    <col min="12808" max="12808" width="15.625" style="5" customWidth="1"/>
    <col min="12809" max="13056" width="10.75" style="5"/>
    <col min="13057" max="13057" width="10.75" style="5" customWidth="1"/>
    <col min="13058" max="13059" width="13.5" style="5" customWidth="1"/>
    <col min="13060" max="13060" width="11.5" style="5" customWidth="1"/>
    <col min="13061" max="13061" width="11.625" style="5" customWidth="1"/>
    <col min="13062" max="13062" width="11.375" style="5" customWidth="1"/>
    <col min="13063" max="13063" width="11.625" style="5" customWidth="1"/>
    <col min="13064" max="13064" width="15.625" style="5" customWidth="1"/>
    <col min="13065" max="13312" width="10.75" style="5"/>
    <col min="13313" max="13313" width="10.75" style="5" customWidth="1"/>
    <col min="13314" max="13315" width="13.5" style="5" customWidth="1"/>
    <col min="13316" max="13316" width="11.5" style="5" customWidth="1"/>
    <col min="13317" max="13317" width="11.625" style="5" customWidth="1"/>
    <col min="13318" max="13318" width="11.375" style="5" customWidth="1"/>
    <col min="13319" max="13319" width="11.625" style="5" customWidth="1"/>
    <col min="13320" max="13320" width="15.625" style="5" customWidth="1"/>
    <col min="13321" max="13568" width="10.75" style="5"/>
    <col min="13569" max="13569" width="10.75" style="5" customWidth="1"/>
    <col min="13570" max="13571" width="13.5" style="5" customWidth="1"/>
    <col min="13572" max="13572" width="11.5" style="5" customWidth="1"/>
    <col min="13573" max="13573" width="11.625" style="5" customWidth="1"/>
    <col min="13574" max="13574" width="11.375" style="5" customWidth="1"/>
    <col min="13575" max="13575" width="11.625" style="5" customWidth="1"/>
    <col min="13576" max="13576" width="15.625" style="5" customWidth="1"/>
    <col min="13577" max="13824" width="10.75" style="5"/>
    <col min="13825" max="13825" width="10.75" style="5" customWidth="1"/>
    <col min="13826" max="13827" width="13.5" style="5" customWidth="1"/>
    <col min="13828" max="13828" width="11.5" style="5" customWidth="1"/>
    <col min="13829" max="13829" width="11.625" style="5" customWidth="1"/>
    <col min="13830" max="13830" width="11.375" style="5" customWidth="1"/>
    <col min="13831" max="13831" width="11.625" style="5" customWidth="1"/>
    <col min="13832" max="13832" width="15.625" style="5" customWidth="1"/>
    <col min="13833" max="14080" width="10.75" style="5"/>
    <col min="14081" max="14081" width="10.75" style="5" customWidth="1"/>
    <col min="14082" max="14083" width="13.5" style="5" customWidth="1"/>
    <col min="14084" max="14084" width="11.5" style="5" customWidth="1"/>
    <col min="14085" max="14085" width="11.625" style="5" customWidth="1"/>
    <col min="14086" max="14086" width="11.375" style="5" customWidth="1"/>
    <col min="14087" max="14087" width="11.625" style="5" customWidth="1"/>
    <col min="14088" max="14088" width="15.625" style="5" customWidth="1"/>
    <col min="14089" max="14336" width="10.75" style="5"/>
    <col min="14337" max="14337" width="10.75" style="5" customWidth="1"/>
    <col min="14338" max="14339" width="13.5" style="5" customWidth="1"/>
    <col min="14340" max="14340" width="11.5" style="5" customWidth="1"/>
    <col min="14341" max="14341" width="11.625" style="5" customWidth="1"/>
    <col min="14342" max="14342" width="11.375" style="5" customWidth="1"/>
    <col min="14343" max="14343" width="11.625" style="5" customWidth="1"/>
    <col min="14344" max="14344" width="15.625" style="5" customWidth="1"/>
    <col min="14345" max="14592" width="10.75" style="5"/>
    <col min="14593" max="14593" width="10.75" style="5" customWidth="1"/>
    <col min="14594" max="14595" width="13.5" style="5" customWidth="1"/>
    <col min="14596" max="14596" width="11.5" style="5" customWidth="1"/>
    <col min="14597" max="14597" width="11.625" style="5" customWidth="1"/>
    <col min="14598" max="14598" width="11.375" style="5" customWidth="1"/>
    <col min="14599" max="14599" width="11.625" style="5" customWidth="1"/>
    <col min="14600" max="14600" width="15.625" style="5" customWidth="1"/>
    <col min="14601" max="14848" width="10.75" style="5"/>
    <col min="14849" max="14849" width="10.75" style="5" customWidth="1"/>
    <col min="14850" max="14851" width="13.5" style="5" customWidth="1"/>
    <col min="14852" max="14852" width="11.5" style="5" customWidth="1"/>
    <col min="14853" max="14853" width="11.625" style="5" customWidth="1"/>
    <col min="14854" max="14854" width="11.375" style="5" customWidth="1"/>
    <col min="14855" max="14855" width="11.625" style="5" customWidth="1"/>
    <col min="14856" max="14856" width="15.625" style="5" customWidth="1"/>
    <col min="14857" max="15104" width="10.75" style="5"/>
    <col min="15105" max="15105" width="10.75" style="5" customWidth="1"/>
    <col min="15106" max="15107" width="13.5" style="5" customWidth="1"/>
    <col min="15108" max="15108" width="11.5" style="5" customWidth="1"/>
    <col min="15109" max="15109" width="11.625" style="5" customWidth="1"/>
    <col min="15110" max="15110" width="11.375" style="5" customWidth="1"/>
    <col min="15111" max="15111" width="11.625" style="5" customWidth="1"/>
    <col min="15112" max="15112" width="15.625" style="5" customWidth="1"/>
    <col min="15113" max="15360" width="10.75" style="5"/>
    <col min="15361" max="15361" width="10.75" style="5" customWidth="1"/>
    <col min="15362" max="15363" width="13.5" style="5" customWidth="1"/>
    <col min="15364" max="15364" width="11.5" style="5" customWidth="1"/>
    <col min="15365" max="15365" width="11.625" style="5" customWidth="1"/>
    <col min="15366" max="15366" width="11.375" style="5" customWidth="1"/>
    <col min="15367" max="15367" width="11.625" style="5" customWidth="1"/>
    <col min="15368" max="15368" width="15.625" style="5" customWidth="1"/>
    <col min="15369" max="15616" width="10.75" style="5"/>
    <col min="15617" max="15617" width="10.75" style="5" customWidth="1"/>
    <col min="15618" max="15619" width="13.5" style="5" customWidth="1"/>
    <col min="15620" max="15620" width="11.5" style="5" customWidth="1"/>
    <col min="15621" max="15621" width="11.625" style="5" customWidth="1"/>
    <col min="15622" max="15622" width="11.375" style="5" customWidth="1"/>
    <col min="15623" max="15623" width="11.625" style="5" customWidth="1"/>
    <col min="15624" max="15624" width="15.625" style="5" customWidth="1"/>
    <col min="15625" max="15872" width="10.75" style="5"/>
    <col min="15873" max="15873" width="10.75" style="5" customWidth="1"/>
    <col min="15874" max="15875" width="13.5" style="5" customWidth="1"/>
    <col min="15876" max="15876" width="11.5" style="5" customWidth="1"/>
    <col min="15877" max="15877" width="11.625" style="5" customWidth="1"/>
    <col min="15878" max="15878" width="11.375" style="5" customWidth="1"/>
    <col min="15879" max="15879" width="11.625" style="5" customWidth="1"/>
    <col min="15880" max="15880" width="15.625" style="5" customWidth="1"/>
    <col min="15881" max="16128" width="10.75" style="5"/>
    <col min="16129" max="16129" width="10.75" style="5" customWidth="1"/>
    <col min="16130" max="16131" width="13.5" style="5" customWidth="1"/>
    <col min="16132" max="16132" width="11.5" style="5" customWidth="1"/>
    <col min="16133" max="16133" width="11.625" style="5" customWidth="1"/>
    <col min="16134" max="16134" width="11.375" style="5" customWidth="1"/>
    <col min="16135" max="16135" width="11.625" style="5" customWidth="1"/>
    <col min="16136" max="16136" width="15.625" style="5" customWidth="1"/>
    <col min="16137" max="16384" width="10.75" style="5"/>
  </cols>
  <sheetData>
    <row r="1" spans="1:10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3" t="s">
        <v>5</v>
      </c>
      <c r="H1" s="4"/>
    </row>
    <row r="2" spans="1:10" ht="14.25" thickTop="1" x14ac:dyDescent="0.15">
      <c r="A2" s="12" t="s">
        <v>747</v>
      </c>
      <c r="B2" s="14">
        <v>33</v>
      </c>
      <c r="C2" s="14">
        <v>12670</v>
      </c>
      <c r="D2" s="14">
        <v>111.99</v>
      </c>
      <c r="E2" s="15">
        <f t="shared" ref="E2:E29" si="0">C2*D2</f>
        <v>1418913.3</v>
      </c>
      <c r="F2" s="67"/>
      <c r="G2" s="11"/>
      <c r="H2" s="4"/>
      <c r="J2" s="59"/>
    </row>
    <row r="3" spans="1:10" x14ac:dyDescent="0.15">
      <c r="A3" s="12" t="s">
        <v>673</v>
      </c>
      <c r="B3" s="14">
        <v>33</v>
      </c>
      <c r="C3" s="14">
        <v>12475</v>
      </c>
      <c r="D3" s="14">
        <v>112.08</v>
      </c>
      <c r="E3" s="15">
        <f t="shared" si="0"/>
        <v>1398198</v>
      </c>
      <c r="F3" s="16"/>
      <c r="G3" s="17"/>
      <c r="H3" s="4"/>
      <c r="J3" s="59"/>
    </row>
    <row r="4" spans="1:10" x14ac:dyDescent="0.15">
      <c r="A4" s="12" t="s">
        <v>748</v>
      </c>
      <c r="B4" s="14">
        <v>33</v>
      </c>
      <c r="C4" s="14">
        <v>12415</v>
      </c>
      <c r="D4" s="14">
        <v>112.52</v>
      </c>
      <c r="E4" s="15">
        <f t="shared" si="0"/>
        <v>1396935.8</v>
      </c>
      <c r="F4" s="16"/>
      <c r="G4" s="17"/>
      <c r="H4" s="4"/>
      <c r="J4" s="59"/>
    </row>
    <row r="5" spans="1:10" x14ac:dyDescent="0.15">
      <c r="A5" s="12" t="s">
        <v>749</v>
      </c>
      <c r="B5" s="14">
        <v>33</v>
      </c>
      <c r="C5" s="14">
        <v>12490</v>
      </c>
      <c r="D5" s="14">
        <v>112.26</v>
      </c>
      <c r="E5" s="15">
        <f t="shared" si="0"/>
        <v>1402127.4000000001</v>
      </c>
      <c r="F5" s="16"/>
      <c r="G5" s="17"/>
      <c r="H5" s="4"/>
      <c r="J5" s="59"/>
    </row>
    <row r="6" spans="1:10" x14ac:dyDescent="0.15">
      <c r="A6" s="12" t="s">
        <v>750</v>
      </c>
      <c r="B6" s="14">
        <v>33.35</v>
      </c>
      <c r="C6" s="14">
        <v>12290</v>
      </c>
      <c r="D6" s="14">
        <v>111.51</v>
      </c>
      <c r="E6" s="15">
        <f t="shared" si="0"/>
        <v>1370457.9000000001</v>
      </c>
      <c r="F6" s="16"/>
      <c r="G6" s="17"/>
      <c r="H6" s="4"/>
      <c r="J6" s="59"/>
    </row>
    <row r="7" spans="1:10" x14ac:dyDescent="0.15">
      <c r="A7" s="12" t="s">
        <v>751</v>
      </c>
      <c r="B7" s="14">
        <v>33.35</v>
      </c>
      <c r="C7" s="14">
        <v>12205</v>
      </c>
      <c r="D7" s="14">
        <v>111.93</v>
      </c>
      <c r="E7" s="15">
        <f t="shared" si="0"/>
        <v>1366105.6500000001</v>
      </c>
      <c r="F7" s="16"/>
      <c r="G7" s="17"/>
      <c r="H7" s="4"/>
    </row>
    <row r="8" spans="1:10" x14ac:dyDescent="0.15">
      <c r="A8" s="12" t="s">
        <v>752</v>
      </c>
      <c r="B8" s="14">
        <v>33.35</v>
      </c>
      <c r="C8" s="14">
        <v>12255</v>
      </c>
      <c r="D8" s="14">
        <v>112.45</v>
      </c>
      <c r="E8" s="15">
        <f t="shared" si="0"/>
        <v>1378074.75</v>
      </c>
      <c r="F8" s="16"/>
      <c r="G8" s="17"/>
      <c r="H8" s="4"/>
    </row>
    <row r="9" spans="1:10" x14ac:dyDescent="0.15">
      <c r="A9" s="12" t="s">
        <v>753</v>
      </c>
      <c r="B9" s="14">
        <v>33.35</v>
      </c>
      <c r="C9" s="14">
        <v>12285</v>
      </c>
      <c r="D9" s="14">
        <v>112.58</v>
      </c>
      <c r="E9" s="15">
        <f t="shared" si="0"/>
        <v>1383045.3</v>
      </c>
      <c r="F9" s="16"/>
      <c r="G9" s="23"/>
      <c r="H9" s="4"/>
    </row>
    <row r="10" spans="1:10" x14ac:dyDescent="0.15">
      <c r="A10" s="12" t="s">
        <v>754</v>
      </c>
      <c r="B10" s="14">
        <v>33.35</v>
      </c>
      <c r="C10" s="14">
        <v>12615</v>
      </c>
      <c r="D10" s="14">
        <v>112.43</v>
      </c>
      <c r="E10" s="15">
        <f t="shared" si="0"/>
        <v>1418304.4500000002</v>
      </c>
      <c r="F10" s="16"/>
      <c r="G10" s="17"/>
      <c r="H10" s="4"/>
    </row>
    <row r="11" spans="1:10" x14ac:dyDescent="0.15">
      <c r="A11" s="12" t="s">
        <v>755</v>
      </c>
      <c r="B11" s="14">
        <v>33.35</v>
      </c>
      <c r="C11" s="14">
        <v>12515</v>
      </c>
      <c r="D11" s="14">
        <v>113.11</v>
      </c>
      <c r="E11" s="15">
        <f t="shared" si="0"/>
        <v>1415571.65</v>
      </c>
      <c r="F11" s="16"/>
      <c r="G11" s="17"/>
      <c r="H11" s="4"/>
    </row>
    <row r="12" spans="1:10" x14ac:dyDescent="0.15">
      <c r="A12" s="12" t="s">
        <v>756</v>
      </c>
      <c r="B12" s="14">
        <v>33.35</v>
      </c>
      <c r="C12" s="14">
        <v>12235</v>
      </c>
      <c r="D12" s="14"/>
      <c r="E12" s="15">
        <f t="shared" si="0"/>
        <v>0</v>
      </c>
      <c r="F12" s="16"/>
      <c r="G12" s="17"/>
      <c r="H12" s="4"/>
    </row>
    <row r="13" spans="1:10" x14ac:dyDescent="0.15">
      <c r="A13" s="12" t="s">
        <v>757</v>
      </c>
      <c r="B13" s="14">
        <v>33.35</v>
      </c>
      <c r="C13" s="14">
        <v>12320</v>
      </c>
      <c r="D13" s="14">
        <v>112.83</v>
      </c>
      <c r="E13" s="15">
        <f t="shared" si="0"/>
        <v>1390065.6</v>
      </c>
      <c r="F13" s="16"/>
      <c r="G13" s="17"/>
      <c r="H13" s="4"/>
    </row>
    <row r="14" spans="1:10" x14ac:dyDescent="0.15">
      <c r="A14" s="12" t="s">
        <v>758</v>
      </c>
      <c r="B14" s="14">
        <v>33.5</v>
      </c>
      <c r="C14" s="14">
        <v>12470</v>
      </c>
      <c r="D14" s="14">
        <v>113.3</v>
      </c>
      <c r="E14" s="15">
        <f t="shared" si="0"/>
        <v>1412851</v>
      </c>
      <c r="F14" s="16"/>
      <c r="G14" s="17"/>
      <c r="H14" s="4"/>
    </row>
    <row r="15" spans="1:10" x14ac:dyDescent="0.15">
      <c r="A15" s="12" t="s">
        <v>759</v>
      </c>
      <c r="B15" s="14">
        <v>33.5</v>
      </c>
      <c r="C15" s="14">
        <v>12530</v>
      </c>
      <c r="D15" s="14">
        <v>113.38</v>
      </c>
      <c r="E15" s="15">
        <f t="shared" si="0"/>
        <v>1420651.4</v>
      </c>
      <c r="F15" s="16"/>
      <c r="G15" s="17"/>
      <c r="H15" s="4"/>
    </row>
    <row r="16" spans="1:10" x14ac:dyDescent="0.15">
      <c r="A16" s="12" t="s">
        <v>760</v>
      </c>
      <c r="B16" s="14">
        <v>33.5</v>
      </c>
      <c r="C16" s="14">
        <v>12955</v>
      </c>
      <c r="D16" s="14">
        <v>113.61</v>
      </c>
      <c r="E16" s="15">
        <f t="shared" si="0"/>
        <v>1471817.55</v>
      </c>
      <c r="F16" s="16"/>
      <c r="G16" s="17"/>
      <c r="H16" s="4"/>
    </row>
    <row r="17" spans="1:9" x14ac:dyDescent="0.15">
      <c r="A17" s="12" t="s">
        <v>761</v>
      </c>
      <c r="B17" s="14">
        <v>33.5</v>
      </c>
      <c r="C17" s="14">
        <v>12980</v>
      </c>
      <c r="D17" s="14"/>
      <c r="E17" s="15">
        <f t="shared" si="0"/>
        <v>0</v>
      </c>
      <c r="F17" s="16"/>
      <c r="G17" s="17"/>
      <c r="H17" s="24"/>
    </row>
    <row r="18" spans="1:9" x14ac:dyDescent="0.15">
      <c r="A18" s="12" t="s">
        <v>762</v>
      </c>
      <c r="B18" s="14">
        <v>33.5</v>
      </c>
      <c r="C18" s="14">
        <v>12845</v>
      </c>
      <c r="D18" s="14">
        <v>114.02</v>
      </c>
      <c r="E18" s="15">
        <f t="shared" si="0"/>
        <v>1464586.9</v>
      </c>
      <c r="F18" s="16"/>
      <c r="G18" s="17"/>
      <c r="H18" s="4"/>
    </row>
    <row r="19" spans="1:9" x14ac:dyDescent="0.15">
      <c r="A19" s="12" t="s">
        <v>763</v>
      </c>
      <c r="B19" s="14">
        <v>33.5</v>
      </c>
      <c r="C19" s="14">
        <v>12895</v>
      </c>
      <c r="D19" s="14">
        <v>113.93</v>
      </c>
      <c r="E19" s="15">
        <f t="shared" si="0"/>
        <v>1469127.35</v>
      </c>
      <c r="F19" s="16"/>
      <c r="G19" s="17"/>
      <c r="H19" s="4"/>
    </row>
    <row r="20" spans="1:9" x14ac:dyDescent="0.15">
      <c r="A20" s="12" t="s">
        <v>764</v>
      </c>
      <c r="B20" s="14">
        <v>33.5</v>
      </c>
      <c r="C20" s="14">
        <v>12620</v>
      </c>
      <c r="D20" s="14">
        <v>113.89</v>
      </c>
      <c r="E20" s="15">
        <f t="shared" si="0"/>
        <v>1437291.8</v>
      </c>
      <c r="F20" s="16"/>
      <c r="G20" s="17"/>
      <c r="H20" s="4"/>
    </row>
    <row r="21" spans="1:9" x14ac:dyDescent="0.15">
      <c r="A21" s="12" t="s">
        <v>765</v>
      </c>
      <c r="B21" s="14">
        <v>33.5</v>
      </c>
      <c r="C21" s="14">
        <v>12480</v>
      </c>
      <c r="D21" s="14">
        <v>114.57</v>
      </c>
      <c r="E21" s="15">
        <f t="shared" si="0"/>
        <v>1429833.5999999999</v>
      </c>
      <c r="F21" s="16"/>
      <c r="G21" s="28"/>
      <c r="H21" s="4"/>
    </row>
    <row r="22" spans="1:9" x14ac:dyDescent="0.15">
      <c r="A22" s="12"/>
      <c r="B22" s="14"/>
      <c r="C22" s="14"/>
      <c r="D22" s="14"/>
      <c r="E22" s="15">
        <f t="shared" si="0"/>
        <v>0</v>
      </c>
      <c r="F22" s="16"/>
      <c r="G22" s="17"/>
      <c r="H22" s="4"/>
    </row>
    <row r="23" spans="1:9" x14ac:dyDescent="0.15">
      <c r="A23" s="12"/>
      <c r="B23" s="14"/>
      <c r="C23" s="14"/>
      <c r="D23" s="14"/>
      <c r="E23" s="15">
        <f t="shared" si="0"/>
        <v>0</v>
      </c>
      <c r="F23" s="16"/>
      <c r="G23" s="17"/>
      <c r="H23" s="4"/>
    </row>
    <row r="24" spans="1:9" x14ac:dyDescent="0.15">
      <c r="A24" s="12"/>
      <c r="B24" s="14"/>
      <c r="C24" s="14"/>
      <c r="D24" s="14"/>
      <c r="E24" s="15">
        <f t="shared" si="0"/>
        <v>0</v>
      </c>
      <c r="F24" s="16"/>
      <c r="G24" s="17"/>
      <c r="H24" s="29"/>
    </row>
    <row r="25" spans="1:9" x14ac:dyDescent="0.15">
      <c r="A25" s="12"/>
      <c r="B25" s="14"/>
      <c r="C25" s="14"/>
      <c r="D25" s="14"/>
      <c r="E25" s="15">
        <f t="shared" si="0"/>
        <v>0</v>
      </c>
      <c r="F25" s="16"/>
      <c r="G25" s="17"/>
      <c r="H25" s="4"/>
      <c r="I25" t="s">
        <v>27</v>
      </c>
    </row>
    <row r="26" spans="1:9" x14ac:dyDescent="0.15">
      <c r="A26" s="30"/>
      <c r="B26" s="14"/>
      <c r="C26" s="14"/>
      <c r="D26" s="14"/>
      <c r="E26" s="15">
        <f t="shared" si="0"/>
        <v>0</v>
      </c>
      <c r="F26" s="16"/>
      <c r="G26" s="17"/>
      <c r="H26" s="4"/>
    </row>
    <row r="27" spans="1:9" x14ac:dyDescent="0.15">
      <c r="A27" s="30"/>
      <c r="B27" s="14"/>
      <c r="C27" s="14"/>
      <c r="D27" s="14"/>
      <c r="E27" s="15">
        <f t="shared" si="0"/>
        <v>0</v>
      </c>
      <c r="F27" s="16"/>
      <c r="G27" s="17"/>
      <c r="H27" s="4"/>
    </row>
    <row r="28" spans="1:9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17"/>
      <c r="H28" s="4"/>
    </row>
    <row r="29" spans="1:9" ht="15" thickTop="1" thickBot="1" x14ac:dyDescent="0.2">
      <c r="A29" s="32" t="s">
        <v>28</v>
      </c>
      <c r="B29" s="8">
        <f>SUM(B2:B28)/COUNTA(B2:B28)</f>
        <v>33.340000000000003</v>
      </c>
      <c r="C29" s="8">
        <f>ROUND(ROUNDDOWN(SUM(C2:C28)/COUNTA(C2:C28),3),2)</f>
        <v>12527.25</v>
      </c>
      <c r="D29" s="8">
        <f>ROUND(ROUNDDOWN(SUM(D2:D28)/COUNTA(D2:D28),3),2)</f>
        <v>112.91</v>
      </c>
      <c r="E29" s="9">
        <f t="shared" si="0"/>
        <v>1414451.7974999999</v>
      </c>
      <c r="F29" s="33"/>
      <c r="G29" s="11"/>
      <c r="H29" s="4"/>
      <c r="I29" s="34"/>
    </row>
    <row r="30" spans="1:9" ht="14.25" thickTop="1" x14ac:dyDescent="0.15">
      <c r="A30" s="11"/>
      <c r="B30" s="11"/>
      <c r="C30" s="11"/>
      <c r="D30" s="11"/>
      <c r="E30" s="11"/>
      <c r="F30" s="3"/>
      <c r="G30" s="11"/>
    </row>
    <row r="31" spans="1:9" x14ac:dyDescent="0.15">
      <c r="A31" s="35" t="s">
        <v>29</v>
      </c>
      <c r="B31" s="36">
        <v>13772.045454545454</v>
      </c>
      <c r="C31" s="36">
        <v>112.38</v>
      </c>
      <c r="D31" s="40">
        <v>1547702.468181818</v>
      </c>
      <c r="E31" s="38" t="s">
        <v>30</v>
      </c>
    </row>
    <row r="32" spans="1:9" x14ac:dyDescent="0.15">
      <c r="A32" s="35" t="s">
        <v>31</v>
      </c>
      <c r="B32" s="36">
        <v>13432.954545454546</v>
      </c>
      <c r="C32" s="36">
        <v>112.08</v>
      </c>
      <c r="D32" s="40">
        <v>1505565.5454545454</v>
      </c>
      <c r="E32" s="41">
        <f>D32-D31</f>
        <v>-42136.922727272613</v>
      </c>
    </row>
    <row r="33" spans="1:5" x14ac:dyDescent="0.15">
      <c r="A33" s="35" t="s">
        <v>32</v>
      </c>
      <c r="B33" s="42">
        <f>SUM(C2:C28)/COUNTA(C2:C28)</f>
        <v>12527.25</v>
      </c>
      <c r="C33" s="43">
        <f>D29</f>
        <v>112.91</v>
      </c>
      <c r="D33" s="37">
        <f>B33*C33</f>
        <v>1414451.7974999999</v>
      </c>
      <c r="E33" s="44">
        <f>D33-D32</f>
        <v>-91113.747954545543</v>
      </c>
    </row>
    <row r="34" spans="1:5" x14ac:dyDescent="0.15">
      <c r="A34"/>
      <c r="B34" s="45"/>
      <c r="C34" s="45"/>
      <c r="D34" s="45"/>
      <c r="E34" s="45"/>
    </row>
    <row r="35" spans="1:5" x14ac:dyDescent="0.15">
      <c r="A35"/>
    </row>
    <row r="36" spans="1:5" x14ac:dyDescent="0.15">
      <c r="A36"/>
    </row>
    <row r="37" spans="1:5" x14ac:dyDescent="0.15">
      <c r="A37"/>
    </row>
    <row r="38" spans="1:5" x14ac:dyDescent="0.15">
      <c r="A38"/>
      <c r="B38"/>
      <c r="C38" s="51"/>
      <c r="D38" s="51"/>
      <c r="E38"/>
    </row>
    <row r="39" spans="1:5" x14ac:dyDescent="0.15">
      <c r="A39"/>
      <c r="B39"/>
      <c r="C39" s="52"/>
      <c r="D39" s="52"/>
      <c r="E39"/>
    </row>
    <row r="40" spans="1:5" x14ac:dyDescent="0.15">
      <c r="A40"/>
      <c r="B40"/>
      <c r="C40" s="52"/>
      <c r="D40" s="52"/>
      <c r="E40"/>
    </row>
    <row r="41" spans="1:5" x14ac:dyDescent="0.15">
      <c r="A41"/>
      <c r="B41"/>
      <c r="C41" s="52"/>
      <c r="D41" s="52"/>
      <c r="E41"/>
    </row>
    <row r="42" spans="1:5" x14ac:dyDescent="0.15">
      <c r="A42"/>
      <c r="B42"/>
      <c r="C42" s="52"/>
      <c r="D42" s="52"/>
      <c r="E42"/>
    </row>
    <row r="43" spans="1:5" x14ac:dyDescent="0.15">
      <c r="A43"/>
      <c r="B43"/>
      <c r="C43" s="52"/>
      <c r="D43" s="52"/>
      <c r="E43"/>
    </row>
    <row r="44" spans="1:5" x14ac:dyDescent="0.15">
      <c r="A44"/>
      <c r="B44"/>
      <c r="C44" s="52"/>
      <c r="D44" s="52"/>
      <c r="E44"/>
    </row>
    <row r="45" spans="1:5" x14ac:dyDescent="0.15">
      <c r="A45"/>
      <c r="B45"/>
      <c r="C45" s="52"/>
      <c r="D45" s="52"/>
      <c r="E45"/>
    </row>
    <row r="46" spans="1:5" x14ac:dyDescent="0.15">
      <c r="A46"/>
      <c r="B46"/>
      <c r="C46" s="52"/>
      <c r="D46" s="52"/>
      <c r="E46"/>
    </row>
    <row r="47" spans="1:5" x14ac:dyDescent="0.15">
      <c r="A47"/>
      <c r="B47"/>
      <c r="C47" s="52"/>
      <c r="D47" s="52"/>
      <c r="E47"/>
    </row>
    <row r="48" spans="1:5" x14ac:dyDescent="0.15">
      <c r="A48"/>
      <c r="B48"/>
      <c r="C48" s="52"/>
      <c r="D48" s="52"/>
      <c r="E48"/>
    </row>
    <row r="49" spans="1:5" x14ac:dyDescent="0.15">
      <c r="A49"/>
      <c r="B49"/>
      <c r="C49" s="52"/>
      <c r="D49" s="52"/>
      <c r="E49"/>
    </row>
    <row r="50" spans="1:5" x14ac:dyDescent="0.15">
      <c r="A50"/>
      <c r="B50"/>
      <c r="C50" s="52"/>
      <c r="D50" s="52"/>
      <c r="E50"/>
    </row>
    <row r="51" spans="1:5" x14ac:dyDescent="0.15">
      <c r="A51"/>
      <c r="B51"/>
      <c r="C51" s="52"/>
      <c r="D51" s="52"/>
      <c r="E51"/>
    </row>
    <row r="52" spans="1:5" x14ac:dyDescent="0.15">
      <c r="B52"/>
      <c r="C52"/>
      <c r="D5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045F-BB84-4425-9FD7-B30D02A554C2}">
  <dimension ref="A1:G33"/>
  <sheetViews>
    <sheetView workbookViewId="0">
      <selection activeCell="J37" sqref="J37"/>
    </sheetView>
  </sheetViews>
  <sheetFormatPr defaultRowHeight="13.5" x14ac:dyDescent="0.15"/>
  <cols>
    <col min="1" max="1" width="10.75" customWidth="1"/>
    <col min="2" max="2" width="11.25" customWidth="1"/>
    <col min="3" max="3" width="13.125" bestFit="1" customWidth="1"/>
    <col min="4" max="4" width="10.875" bestFit="1" customWidth="1"/>
    <col min="5" max="5" width="10.375" bestFit="1" customWidth="1"/>
  </cols>
  <sheetData>
    <row r="1" spans="1:7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4.25" thickTop="1" x14ac:dyDescent="0.15">
      <c r="A2" s="12" t="s">
        <v>766</v>
      </c>
      <c r="B2" s="14">
        <v>33.5</v>
      </c>
      <c r="C2" s="14">
        <v>12325</v>
      </c>
      <c r="D2" s="14">
        <v>114.92</v>
      </c>
      <c r="E2" s="15">
        <f t="shared" ref="E2:E29" si="0">C2*D2</f>
        <v>1416389</v>
      </c>
      <c r="F2" s="67"/>
      <c r="G2" s="70"/>
    </row>
    <row r="3" spans="1:7" x14ac:dyDescent="0.15">
      <c r="A3" s="12" t="s">
        <v>767</v>
      </c>
      <c r="B3" s="14">
        <v>33.5</v>
      </c>
      <c r="C3" s="14">
        <v>12420</v>
      </c>
      <c r="D3" s="14">
        <v>114.99</v>
      </c>
      <c r="E3" s="15">
        <f t="shared" si="0"/>
        <v>1428175.8</v>
      </c>
      <c r="F3" s="16"/>
      <c r="G3" s="68"/>
    </row>
    <row r="4" spans="1:7" x14ac:dyDescent="0.15">
      <c r="A4" s="12" t="s">
        <v>768</v>
      </c>
      <c r="B4" s="14">
        <v>33.5</v>
      </c>
      <c r="C4" s="14">
        <v>12400</v>
      </c>
      <c r="D4" s="14">
        <v>114.61</v>
      </c>
      <c r="E4" s="15">
        <f t="shared" si="0"/>
        <v>1421164</v>
      </c>
      <c r="F4" s="16"/>
      <c r="G4" s="68"/>
    </row>
    <row r="5" spans="1:7" x14ac:dyDescent="0.15">
      <c r="A5" s="12" t="s">
        <v>769</v>
      </c>
      <c r="B5" s="14">
        <v>33.5</v>
      </c>
      <c r="C5" s="14">
        <v>12770</v>
      </c>
      <c r="D5" s="14">
        <v>115.42</v>
      </c>
      <c r="E5" s="15">
        <f t="shared" si="0"/>
        <v>1473913.4</v>
      </c>
      <c r="F5" s="16"/>
      <c r="G5" s="68"/>
    </row>
    <row r="6" spans="1:7" x14ac:dyDescent="0.15">
      <c r="A6" s="12" t="s">
        <v>771</v>
      </c>
      <c r="B6" s="14">
        <v>33.5</v>
      </c>
      <c r="C6" s="14">
        <v>12400</v>
      </c>
      <c r="D6" s="14">
        <v>115.13</v>
      </c>
      <c r="E6" s="15">
        <f t="shared" si="0"/>
        <v>1427612</v>
      </c>
      <c r="F6" s="16"/>
      <c r="G6" s="68"/>
    </row>
    <row r="7" spans="1:7" x14ac:dyDescent="0.15">
      <c r="A7" s="12" t="s">
        <v>770</v>
      </c>
      <c r="B7" s="14">
        <v>33.5</v>
      </c>
      <c r="C7" s="14">
        <v>12395</v>
      </c>
      <c r="D7" s="14"/>
      <c r="E7" s="15">
        <f t="shared" si="0"/>
        <v>0</v>
      </c>
      <c r="F7" s="16"/>
      <c r="G7" s="68"/>
    </row>
    <row r="8" spans="1:7" x14ac:dyDescent="0.15">
      <c r="A8" s="12" t="s">
        <v>772</v>
      </c>
      <c r="B8" s="14">
        <v>33.5</v>
      </c>
      <c r="C8" s="14">
        <v>12660</v>
      </c>
      <c r="D8" s="14">
        <v>113.97</v>
      </c>
      <c r="E8" s="15">
        <f t="shared" si="0"/>
        <v>1442860.2</v>
      </c>
      <c r="F8" s="16"/>
      <c r="G8" s="68"/>
    </row>
    <row r="9" spans="1:7" x14ac:dyDescent="0.15">
      <c r="A9" s="12" t="s">
        <v>308</v>
      </c>
      <c r="B9" s="14">
        <v>33.5</v>
      </c>
      <c r="C9" s="14">
        <v>12775</v>
      </c>
      <c r="D9" s="14">
        <v>114.06</v>
      </c>
      <c r="E9" s="15">
        <f t="shared" si="0"/>
        <v>1457116.5</v>
      </c>
      <c r="F9" s="16"/>
      <c r="G9" s="68"/>
    </row>
    <row r="10" spans="1:7" x14ac:dyDescent="0.15">
      <c r="A10" s="12" t="s">
        <v>47</v>
      </c>
      <c r="B10" s="14">
        <v>33.5</v>
      </c>
      <c r="C10" s="14">
        <v>12420</v>
      </c>
      <c r="D10" s="14">
        <v>113.36</v>
      </c>
      <c r="E10" s="15">
        <f t="shared" si="0"/>
        <v>1407931.2</v>
      </c>
      <c r="F10" s="16"/>
      <c r="G10" s="68"/>
    </row>
    <row r="11" spans="1:7" x14ac:dyDescent="0.15">
      <c r="A11" s="12" t="s">
        <v>773</v>
      </c>
      <c r="B11" s="14">
        <v>33.5</v>
      </c>
      <c r="C11" s="14">
        <v>12710</v>
      </c>
      <c r="D11" s="14">
        <v>113.19</v>
      </c>
      <c r="E11" s="15">
        <f t="shared" si="0"/>
        <v>1438644.9</v>
      </c>
      <c r="F11" s="16"/>
      <c r="G11" s="68"/>
    </row>
    <row r="12" spans="1:7" x14ac:dyDescent="0.15">
      <c r="A12" s="12" t="s">
        <v>774</v>
      </c>
      <c r="B12" s="14">
        <v>33.5</v>
      </c>
      <c r="C12" s="14">
        <v>12650</v>
      </c>
      <c r="D12" s="14">
        <v>113.03</v>
      </c>
      <c r="E12" s="15">
        <f t="shared" si="0"/>
        <v>1429829.5</v>
      </c>
      <c r="F12" s="16"/>
      <c r="G12" s="68"/>
    </row>
    <row r="13" spans="1:7" x14ac:dyDescent="0.15">
      <c r="A13" s="12" t="s">
        <v>50</v>
      </c>
      <c r="B13" s="14">
        <v>33.5</v>
      </c>
      <c r="C13" s="14">
        <v>12450</v>
      </c>
      <c r="D13" s="14">
        <v>112.89</v>
      </c>
      <c r="E13" s="15">
        <f t="shared" si="0"/>
        <v>1405480.5</v>
      </c>
      <c r="F13" s="16"/>
      <c r="G13" s="68"/>
    </row>
    <row r="14" spans="1:7" x14ac:dyDescent="0.15">
      <c r="A14" s="12" t="s">
        <v>775</v>
      </c>
      <c r="B14" s="14">
        <v>33.5</v>
      </c>
      <c r="C14" s="14">
        <v>12440</v>
      </c>
      <c r="D14" s="14">
        <v>113.41</v>
      </c>
      <c r="E14" s="15">
        <f t="shared" si="0"/>
        <v>1410820.4</v>
      </c>
      <c r="F14" s="16"/>
      <c r="G14" s="68"/>
    </row>
    <row r="15" spans="1:7" x14ac:dyDescent="0.15">
      <c r="A15" s="12" t="s">
        <v>52</v>
      </c>
      <c r="B15" s="14">
        <v>33.5</v>
      </c>
      <c r="C15" s="14">
        <v>12140</v>
      </c>
      <c r="D15" s="14">
        <v>113.7</v>
      </c>
      <c r="E15" s="15">
        <f t="shared" si="0"/>
        <v>1380318</v>
      </c>
      <c r="F15" s="16"/>
      <c r="G15" s="68"/>
    </row>
    <row r="16" spans="1:7" x14ac:dyDescent="0.15">
      <c r="A16" s="12" t="s">
        <v>584</v>
      </c>
      <c r="B16" s="14">
        <v>33.5</v>
      </c>
      <c r="C16" s="14">
        <v>12470</v>
      </c>
      <c r="D16" s="14">
        <v>113.36</v>
      </c>
      <c r="E16" s="15">
        <f t="shared" si="0"/>
        <v>1413599.2</v>
      </c>
      <c r="F16" s="16"/>
      <c r="G16" s="68"/>
    </row>
    <row r="17" spans="1:7" x14ac:dyDescent="0.15">
      <c r="A17" s="12" t="s">
        <v>776</v>
      </c>
      <c r="B17" s="14">
        <v>33.5</v>
      </c>
      <c r="C17" s="14">
        <v>12455</v>
      </c>
      <c r="D17" s="14">
        <v>113.49</v>
      </c>
      <c r="E17" s="15">
        <f t="shared" si="0"/>
        <v>1413517.95</v>
      </c>
      <c r="F17" s="16"/>
      <c r="G17" s="68"/>
    </row>
    <row r="18" spans="1:7" x14ac:dyDescent="0.15">
      <c r="A18" s="12" t="s">
        <v>55</v>
      </c>
      <c r="B18" s="14">
        <v>33.5</v>
      </c>
      <c r="C18" s="14">
        <v>12330</v>
      </c>
      <c r="D18" s="14">
        <v>113.77</v>
      </c>
      <c r="E18" s="15">
        <f t="shared" si="0"/>
        <v>1402784.0999999999</v>
      </c>
      <c r="F18" s="16"/>
      <c r="G18" s="68"/>
    </row>
    <row r="19" spans="1:7" x14ac:dyDescent="0.15">
      <c r="A19" s="12" t="s">
        <v>56</v>
      </c>
      <c r="B19" s="14">
        <v>33.5</v>
      </c>
      <c r="C19" s="14">
        <v>12295</v>
      </c>
      <c r="D19" s="14">
        <v>113.47</v>
      </c>
      <c r="E19" s="15">
        <f t="shared" si="0"/>
        <v>1395113.65</v>
      </c>
      <c r="F19" s="16"/>
      <c r="G19" s="68"/>
    </row>
    <row r="20" spans="1:7" x14ac:dyDescent="0.15">
      <c r="A20" s="12" t="s">
        <v>57</v>
      </c>
      <c r="B20" s="14">
        <v>33.5</v>
      </c>
      <c r="C20" s="14">
        <v>12135</v>
      </c>
      <c r="D20" s="14">
        <v>113.02</v>
      </c>
      <c r="E20" s="15">
        <f t="shared" si="0"/>
        <v>1371497.7</v>
      </c>
      <c r="F20" s="16"/>
      <c r="G20" s="68"/>
    </row>
    <row r="21" spans="1:7" x14ac:dyDescent="0.15">
      <c r="A21" s="12" t="s">
        <v>586</v>
      </c>
      <c r="B21" s="14">
        <v>33.5</v>
      </c>
      <c r="C21" s="14">
        <v>11835</v>
      </c>
      <c r="D21" s="14">
        <v>113.47</v>
      </c>
      <c r="E21" s="15">
        <f t="shared" si="0"/>
        <v>1342917.45</v>
      </c>
      <c r="F21" s="16"/>
      <c r="G21" s="68"/>
    </row>
    <row r="22" spans="1:7" x14ac:dyDescent="0.15">
      <c r="A22" s="12" t="s">
        <v>777</v>
      </c>
      <c r="B22" s="14">
        <v>33.5</v>
      </c>
      <c r="C22" s="14">
        <v>11725</v>
      </c>
      <c r="D22" s="14">
        <v>112.96</v>
      </c>
      <c r="E22" s="15">
        <f t="shared" si="0"/>
        <v>1324456</v>
      </c>
      <c r="F22" s="16"/>
      <c r="G22" s="68"/>
    </row>
    <row r="23" spans="1:7" x14ac:dyDescent="0.15">
      <c r="A23" s="12" t="s">
        <v>60</v>
      </c>
      <c r="B23" s="14">
        <v>33.5</v>
      </c>
      <c r="C23" s="14">
        <v>11700</v>
      </c>
      <c r="D23" s="14">
        <v>113.51</v>
      </c>
      <c r="E23" s="15">
        <f t="shared" si="0"/>
        <v>1328067</v>
      </c>
      <c r="F23" s="16"/>
      <c r="G23" s="68"/>
    </row>
    <row r="24" spans="1:7" x14ac:dyDescent="0.15">
      <c r="A24" s="12" t="s">
        <v>61</v>
      </c>
      <c r="B24" s="14">
        <v>33.5</v>
      </c>
      <c r="C24" s="14">
        <v>11625</v>
      </c>
      <c r="D24" s="14">
        <v>114.26</v>
      </c>
      <c r="E24" s="15">
        <f t="shared" si="0"/>
        <v>1328272.5</v>
      </c>
      <c r="F24" s="16"/>
      <c r="G24" s="68"/>
    </row>
    <row r="25" spans="1:7" x14ac:dyDescent="0.15">
      <c r="A25" s="12"/>
      <c r="B25" s="14"/>
      <c r="C25" s="14"/>
      <c r="D25" s="14"/>
      <c r="E25" s="15">
        <f t="shared" si="0"/>
        <v>0</v>
      </c>
      <c r="F25" s="16"/>
      <c r="G25" s="68"/>
    </row>
    <row r="26" spans="1:7" x14ac:dyDescent="0.15">
      <c r="A26" s="30"/>
      <c r="B26" s="14"/>
      <c r="C26" s="14"/>
      <c r="D26" s="14"/>
      <c r="E26" s="15">
        <f t="shared" si="0"/>
        <v>0</v>
      </c>
      <c r="F26" s="16"/>
      <c r="G26" s="68"/>
    </row>
    <row r="27" spans="1:7" x14ac:dyDescent="0.15">
      <c r="A27" s="30"/>
      <c r="B27" s="14"/>
      <c r="C27" s="14"/>
      <c r="D27" s="14"/>
      <c r="E27" s="15">
        <f t="shared" si="0"/>
        <v>0</v>
      </c>
      <c r="F27" s="16"/>
      <c r="G27" s="68"/>
    </row>
    <row r="28" spans="1:7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69"/>
    </row>
    <row r="29" spans="1:7" ht="15" thickTop="1" thickBot="1" x14ac:dyDescent="0.2">
      <c r="A29" s="32" t="s">
        <v>28</v>
      </c>
      <c r="B29" s="8">
        <f>SUM(B2:B28)/COUNTA(B2:B28)</f>
        <v>33.5</v>
      </c>
      <c r="C29" s="8">
        <f>ROUND(ROUNDDOWN(SUM(C2:C28)/COUNTA(C2:C28),3),2)</f>
        <v>12327.17</v>
      </c>
      <c r="D29" s="8">
        <f>ROUND(ROUNDDOWN(SUM(D2:D28)/COUNTA(D2:D28),3),2)</f>
        <v>113.82</v>
      </c>
      <c r="E29" s="9">
        <f t="shared" si="0"/>
        <v>1403078.4893999998</v>
      </c>
      <c r="F29" s="33"/>
      <c r="G29" s="33"/>
    </row>
    <row r="30" spans="1:7" ht="14.25" thickTop="1" x14ac:dyDescent="0.15">
      <c r="A30" s="11"/>
      <c r="B30" s="11"/>
      <c r="C30" s="11"/>
      <c r="D30" s="11"/>
      <c r="E30" s="11"/>
      <c r="F30" s="3"/>
      <c r="G30" s="11"/>
    </row>
    <row r="31" spans="1:7" x14ac:dyDescent="0.15">
      <c r="A31" s="35" t="s">
        <v>31</v>
      </c>
      <c r="B31" s="36">
        <v>13432.954545454546</v>
      </c>
      <c r="C31" s="36">
        <v>112.08</v>
      </c>
      <c r="D31" s="40">
        <v>1505565.5454545454</v>
      </c>
      <c r="E31" s="38" t="s">
        <v>30</v>
      </c>
      <c r="F31" s="5"/>
      <c r="G31" s="5"/>
    </row>
    <row r="32" spans="1:7" x14ac:dyDescent="0.15">
      <c r="A32" s="35" t="s">
        <v>32</v>
      </c>
      <c r="B32" s="36">
        <v>12527.25</v>
      </c>
      <c r="C32" s="36">
        <v>112.96</v>
      </c>
      <c r="D32" s="40">
        <v>1415078.16</v>
      </c>
      <c r="E32" s="41">
        <f>D32-D31</f>
        <v>-90487.385454545496</v>
      </c>
      <c r="F32" s="5"/>
      <c r="G32" s="5"/>
    </row>
    <row r="33" spans="1:7" x14ac:dyDescent="0.15">
      <c r="A33" s="35" t="s">
        <v>62</v>
      </c>
      <c r="B33" s="42">
        <f>SUM(C2:C28)/COUNTA(C2:C28)</f>
        <v>12327.173913043478</v>
      </c>
      <c r="C33" s="43">
        <f>D29</f>
        <v>113.82</v>
      </c>
      <c r="D33" s="37">
        <f>B33*C33</f>
        <v>1403078.9347826086</v>
      </c>
      <c r="E33" s="44">
        <f>D33-D32</f>
        <v>-11999.225217391271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B1EF-15F0-4917-91EE-B87B4AD2E789}">
  <dimension ref="A1:G33"/>
  <sheetViews>
    <sheetView topLeftCell="A7" zoomScale="145" zoomScaleNormal="145" workbookViewId="0">
      <selection activeCell="B33" sqref="B33:D33"/>
    </sheetView>
  </sheetViews>
  <sheetFormatPr defaultRowHeight="13.5" x14ac:dyDescent="0.15"/>
  <cols>
    <col min="1" max="1" width="10.75" customWidth="1"/>
    <col min="2" max="2" width="11.25" customWidth="1"/>
    <col min="3" max="3" width="13.125" bestFit="1" customWidth="1"/>
    <col min="4" max="4" width="10.875" bestFit="1" customWidth="1"/>
    <col min="5" max="5" width="10.375" bestFit="1" customWidth="1"/>
  </cols>
  <sheetData>
    <row r="1" spans="1:7" ht="15" thickTop="1" thickBot="1" x14ac:dyDescent="0.2">
      <c r="A1" s="46"/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4.25" thickTop="1" x14ac:dyDescent="0.15">
      <c r="A2" s="12" t="s">
        <v>778</v>
      </c>
      <c r="B2" s="14">
        <v>33.5</v>
      </c>
      <c r="C2" s="14">
        <v>11555</v>
      </c>
      <c r="D2" s="14">
        <v>113.79</v>
      </c>
      <c r="E2" s="15">
        <f t="shared" ref="E2:E29" si="0">C2*D2</f>
        <v>1314843.4500000002</v>
      </c>
      <c r="F2" s="67"/>
      <c r="G2" s="70"/>
    </row>
    <row r="3" spans="1:7" x14ac:dyDescent="0.15">
      <c r="A3" s="12" t="s">
        <v>779</v>
      </c>
      <c r="B3" s="14">
        <v>33.5</v>
      </c>
      <c r="C3" s="14">
        <v>11980</v>
      </c>
      <c r="D3" s="14">
        <v>113.87</v>
      </c>
      <c r="E3" s="15">
        <f t="shared" si="0"/>
        <v>1364162.6</v>
      </c>
      <c r="F3" s="16"/>
      <c r="G3" s="68"/>
    </row>
    <row r="4" spans="1:7" x14ac:dyDescent="0.15">
      <c r="A4" s="12" t="s">
        <v>780</v>
      </c>
      <c r="B4" s="14">
        <v>33.5</v>
      </c>
      <c r="C4" s="14">
        <v>11680</v>
      </c>
      <c r="D4" s="14">
        <v>114.23</v>
      </c>
      <c r="E4" s="15">
        <f t="shared" si="0"/>
        <v>1334206.4000000001</v>
      </c>
      <c r="F4" s="16"/>
      <c r="G4" s="68"/>
    </row>
    <row r="5" spans="1:7" x14ac:dyDescent="0.15">
      <c r="A5" s="12" t="s">
        <v>781</v>
      </c>
      <c r="B5" s="14">
        <v>33.5</v>
      </c>
      <c r="C5" s="14">
        <v>11820</v>
      </c>
      <c r="D5" s="14">
        <v>114.23</v>
      </c>
      <c r="E5" s="15">
        <f t="shared" si="0"/>
        <v>1350198.6</v>
      </c>
      <c r="F5" s="16"/>
      <c r="G5" s="68"/>
    </row>
    <row r="6" spans="1:7" x14ac:dyDescent="0.15">
      <c r="A6" s="12" t="s">
        <v>67</v>
      </c>
      <c r="B6" s="14">
        <v>33.5</v>
      </c>
      <c r="C6" s="14">
        <v>11670</v>
      </c>
      <c r="D6" s="14">
        <v>114.15</v>
      </c>
      <c r="E6" s="15">
        <f t="shared" si="0"/>
        <v>1332130.5</v>
      </c>
      <c r="F6" s="16"/>
      <c r="G6" s="68"/>
    </row>
    <row r="7" spans="1:7" x14ac:dyDescent="0.15">
      <c r="A7" s="12" t="s">
        <v>68</v>
      </c>
      <c r="B7" s="14">
        <v>33.5</v>
      </c>
      <c r="C7" s="14">
        <v>11615</v>
      </c>
      <c r="D7" s="14">
        <v>114.63</v>
      </c>
      <c r="E7" s="15">
        <f t="shared" si="0"/>
        <v>1331427.45</v>
      </c>
      <c r="F7" s="16"/>
      <c r="G7" s="68"/>
    </row>
    <row r="8" spans="1:7" x14ac:dyDescent="0.15">
      <c r="A8" s="12" t="s">
        <v>592</v>
      </c>
      <c r="B8" s="14">
        <v>33.5</v>
      </c>
      <c r="C8" s="14">
        <v>11470</v>
      </c>
      <c r="D8" s="14">
        <v>115.03</v>
      </c>
      <c r="E8" s="15">
        <f t="shared" si="0"/>
        <v>1319394.1000000001</v>
      </c>
      <c r="F8" s="16"/>
      <c r="G8" s="68"/>
    </row>
    <row r="9" spans="1:7" x14ac:dyDescent="0.15">
      <c r="A9" s="12" t="s">
        <v>782</v>
      </c>
      <c r="B9" s="14">
        <v>33.5</v>
      </c>
      <c r="C9" s="14">
        <v>11290</v>
      </c>
      <c r="D9" s="14">
        <v>114.94</v>
      </c>
      <c r="E9" s="15">
        <f t="shared" si="0"/>
        <v>1297672.5999999999</v>
      </c>
      <c r="F9" s="16"/>
      <c r="G9" s="68"/>
    </row>
    <row r="10" spans="1:7" x14ac:dyDescent="0.15">
      <c r="A10" s="12" t="s">
        <v>71</v>
      </c>
      <c r="B10" s="14">
        <v>33.5</v>
      </c>
      <c r="C10" s="14">
        <v>11370</v>
      </c>
      <c r="D10" s="14">
        <v>114.66</v>
      </c>
      <c r="E10" s="15">
        <f t="shared" si="0"/>
        <v>1303684.2</v>
      </c>
      <c r="F10" s="16"/>
      <c r="G10" s="68"/>
    </row>
    <row r="11" spans="1:7" x14ac:dyDescent="0.15">
      <c r="A11" s="12" t="s">
        <v>72</v>
      </c>
      <c r="B11" s="14">
        <v>33.5</v>
      </c>
      <c r="C11" s="14">
        <v>11225</v>
      </c>
      <c r="D11" s="14">
        <v>114.94</v>
      </c>
      <c r="E11" s="15">
        <f t="shared" si="0"/>
        <v>1290201.5</v>
      </c>
      <c r="F11" s="16"/>
      <c r="G11" s="68"/>
    </row>
    <row r="12" spans="1:7" x14ac:dyDescent="0.15">
      <c r="A12" s="12" t="s">
        <v>73</v>
      </c>
      <c r="B12" s="14">
        <v>33.5</v>
      </c>
      <c r="C12" s="14">
        <v>11340</v>
      </c>
      <c r="D12" s="14">
        <v>114.67</v>
      </c>
      <c r="E12" s="15">
        <f t="shared" si="0"/>
        <v>1300357.8</v>
      </c>
      <c r="F12" s="16"/>
      <c r="G12" s="68"/>
    </row>
    <row r="13" spans="1:7" x14ac:dyDescent="0.15">
      <c r="A13" s="12" t="s">
        <v>595</v>
      </c>
      <c r="B13" s="14">
        <v>33.5</v>
      </c>
      <c r="C13" s="14">
        <v>11280</v>
      </c>
      <c r="D13" s="14">
        <v>114.65</v>
      </c>
      <c r="E13" s="15">
        <f t="shared" si="0"/>
        <v>1293252</v>
      </c>
      <c r="F13" s="16"/>
      <c r="G13" s="68"/>
    </row>
    <row r="14" spans="1:7" x14ac:dyDescent="0.15">
      <c r="A14" s="12" t="s">
        <v>783</v>
      </c>
      <c r="B14" s="14">
        <v>33.5</v>
      </c>
      <c r="C14" s="14">
        <v>11200</v>
      </c>
      <c r="D14" s="14">
        <v>113.73</v>
      </c>
      <c r="E14" s="15">
        <f t="shared" si="0"/>
        <v>1273776</v>
      </c>
      <c r="F14" s="16"/>
      <c r="G14" s="68"/>
    </row>
    <row r="15" spans="1:7" x14ac:dyDescent="0.15">
      <c r="A15" s="12" t="s">
        <v>76</v>
      </c>
      <c r="B15" s="14">
        <v>33.5</v>
      </c>
      <c r="C15" s="14">
        <v>11190</v>
      </c>
      <c r="D15" s="14">
        <v>113.67</v>
      </c>
      <c r="E15" s="15">
        <f t="shared" si="0"/>
        <v>1271967.3</v>
      </c>
      <c r="F15" s="16"/>
      <c r="G15" s="68"/>
    </row>
    <row r="16" spans="1:7" x14ac:dyDescent="0.15">
      <c r="A16" s="12" t="s">
        <v>784</v>
      </c>
      <c r="B16" s="14">
        <v>33.25</v>
      </c>
      <c r="C16" s="14">
        <v>11085</v>
      </c>
      <c r="D16" s="14">
        <v>113.91</v>
      </c>
      <c r="E16" s="15">
        <f t="shared" si="0"/>
        <v>1262692.3499999999</v>
      </c>
      <c r="F16" s="16"/>
      <c r="G16" s="68"/>
    </row>
    <row r="17" spans="1:7" x14ac:dyDescent="0.15">
      <c r="A17" s="12" t="s">
        <v>78</v>
      </c>
      <c r="B17" s="14">
        <v>33.25</v>
      </c>
      <c r="C17" s="14">
        <v>10970</v>
      </c>
      <c r="D17" s="14">
        <v>114.09</v>
      </c>
      <c r="E17" s="15">
        <f t="shared" si="0"/>
        <v>1251567.3</v>
      </c>
      <c r="F17" s="16"/>
      <c r="G17" s="68"/>
    </row>
    <row r="18" spans="1:7" x14ac:dyDescent="0.15">
      <c r="A18" s="12" t="s">
        <v>597</v>
      </c>
      <c r="B18" s="14">
        <v>33</v>
      </c>
      <c r="C18" s="14">
        <v>10710</v>
      </c>
      <c r="D18" s="14"/>
      <c r="E18" s="15">
        <f t="shared" si="0"/>
        <v>0</v>
      </c>
      <c r="F18" s="16"/>
      <c r="G18" s="68"/>
    </row>
    <row r="19" spans="1:7" x14ac:dyDescent="0.15">
      <c r="A19" s="12" t="s">
        <v>785</v>
      </c>
      <c r="B19" s="14">
        <v>33</v>
      </c>
      <c r="C19" s="14">
        <v>10770</v>
      </c>
      <c r="D19" s="14">
        <v>114.04</v>
      </c>
      <c r="E19" s="15">
        <f t="shared" si="0"/>
        <v>1228210.8</v>
      </c>
      <c r="F19" s="16"/>
      <c r="G19" s="68"/>
    </row>
    <row r="20" spans="1:7" x14ac:dyDescent="0.15">
      <c r="A20" s="12" t="s">
        <v>81</v>
      </c>
      <c r="B20" s="14">
        <v>33</v>
      </c>
      <c r="C20" s="14">
        <v>10710</v>
      </c>
      <c r="D20" s="14">
        <v>114.51</v>
      </c>
      <c r="E20" s="15">
        <f t="shared" si="0"/>
        <v>1226402.1000000001</v>
      </c>
      <c r="F20" s="16"/>
      <c r="G20" s="68"/>
    </row>
    <row r="21" spans="1:7" x14ac:dyDescent="0.15">
      <c r="A21" s="12" t="s">
        <v>82</v>
      </c>
      <c r="B21" s="14">
        <v>33</v>
      </c>
      <c r="C21" s="14">
        <v>10735</v>
      </c>
      <c r="D21" s="14">
        <v>114.79</v>
      </c>
      <c r="E21" s="15">
        <f t="shared" si="0"/>
        <v>1232270.6500000001</v>
      </c>
      <c r="F21" s="16"/>
      <c r="G21" s="68"/>
    </row>
    <row r="22" spans="1:7" x14ac:dyDescent="0.15">
      <c r="A22" s="12" t="s">
        <v>83</v>
      </c>
      <c r="B22" s="14">
        <v>32.4</v>
      </c>
      <c r="C22" s="14">
        <v>10890</v>
      </c>
      <c r="D22" s="14">
        <v>114.64</v>
      </c>
      <c r="E22" s="15">
        <f t="shared" si="0"/>
        <v>1248429.6000000001</v>
      </c>
      <c r="F22" s="16"/>
      <c r="G22" s="68"/>
    </row>
    <row r="23" spans="1:7" x14ac:dyDescent="0.15">
      <c r="A23" s="12" t="s">
        <v>599</v>
      </c>
      <c r="B23" s="14">
        <v>32</v>
      </c>
      <c r="C23" s="14">
        <v>11020</v>
      </c>
      <c r="D23" s="14">
        <v>114.47</v>
      </c>
      <c r="E23" s="15">
        <f t="shared" si="0"/>
        <v>1261459.3999999999</v>
      </c>
      <c r="F23" s="16"/>
      <c r="G23" s="68"/>
    </row>
    <row r="24" spans="1:7" x14ac:dyDescent="0.15">
      <c r="A24" s="12"/>
      <c r="B24" s="14"/>
      <c r="C24" s="14"/>
      <c r="D24" s="14"/>
      <c r="E24" s="15">
        <f t="shared" si="0"/>
        <v>0</v>
      </c>
      <c r="F24" s="16"/>
      <c r="G24" s="68"/>
    </row>
    <row r="25" spans="1:7" x14ac:dyDescent="0.15">
      <c r="A25" s="12"/>
      <c r="B25" s="14"/>
      <c r="C25" s="14"/>
      <c r="D25" s="14"/>
      <c r="E25" s="15">
        <f t="shared" si="0"/>
        <v>0</v>
      </c>
      <c r="F25" s="16"/>
      <c r="G25" s="68"/>
    </row>
    <row r="26" spans="1:7" x14ac:dyDescent="0.15">
      <c r="A26" s="30"/>
      <c r="B26" s="14"/>
      <c r="C26" s="14"/>
      <c r="D26" s="14"/>
      <c r="E26" s="15">
        <f t="shared" si="0"/>
        <v>0</v>
      </c>
      <c r="F26" s="16"/>
      <c r="G26" s="68"/>
    </row>
    <row r="27" spans="1:7" x14ac:dyDescent="0.15">
      <c r="A27" s="30"/>
      <c r="B27" s="14"/>
      <c r="C27" s="14"/>
      <c r="D27" s="14"/>
      <c r="E27" s="15">
        <f t="shared" si="0"/>
        <v>0</v>
      </c>
      <c r="F27" s="16"/>
      <c r="G27" s="68"/>
    </row>
    <row r="28" spans="1:7" ht="14.25" thickBot="1" x14ac:dyDescent="0.2">
      <c r="A28" s="31"/>
      <c r="B28" s="14"/>
      <c r="C28" s="14"/>
      <c r="D28" s="14"/>
      <c r="E28" s="15">
        <f t="shared" si="0"/>
        <v>0</v>
      </c>
      <c r="F28" s="16"/>
      <c r="G28" s="69"/>
    </row>
    <row r="29" spans="1:7" ht="15" thickTop="1" thickBot="1" x14ac:dyDescent="0.2">
      <c r="A29" s="32" t="s">
        <v>28</v>
      </c>
      <c r="B29" s="8">
        <f>SUM(B2:B28)/COUNTA(B2:B28)</f>
        <v>33.268181818181816</v>
      </c>
      <c r="C29" s="8">
        <f>ROUND(ROUNDDOWN(SUM(C2:C28)/COUNTA(C2:C28),3),2)</f>
        <v>11253.41</v>
      </c>
      <c r="D29" s="8">
        <f>ROUND(ROUNDDOWN(SUM(D2:D28)/COUNTA(D2:D28),3),2)</f>
        <v>114.36</v>
      </c>
      <c r="E29" s="9">
        <f t="shared" si="0"/>
        <v>1286939.9676000001</v>
      </c>
      <c r="F29" s="33"/>
      <c r="G29" s="33"/>
    </row>
    <row r="30" spans="1:7" ht="14.25" thickTop="1" x14ac:dyDescent="0.15">
      <c r="A30" s="11"/>
      <c r="B30" s="11"/>
      <c r="C30" s="11"/>
      <c r="D30" s="11"/>
      <c r="E30" s="11"/>
      <c r="F30" s="3"/>
      <c r="G30" s="11"/>
    </row>
    <row r="31" spans="1:7" x14ac:dyDescent="0.15">
      <c r="A31" s="35" t="s">
        <v>32</v>
      </c>
      <c r="B31" s="36">
        <v>12527.25</v>
      </c>
      <c r="C31" s="36">
        <v>112.96</v>
      </c>
      <c r="D31" s="40">
        <v>1415078.16</v>
      </c>
      <c r="E31" s="38" t="s">
        <v>30</v>
      </c>
      <c r="F31" s="5"/>
      <c r="G31" s="5"/>
    </row>
    <row r="32" spans="1:7" x14ac:dyDescent="0.15">
      <c r="A32" s="35" t="s">
        <v>62</v>
      </c>
      <c r="B32" s="36">
        <v>12327.173913043478</v>
      </c>
      <c r="C32" s="36">
        <v>113.82</v>
      </c>
      <c r="D32" s="40">
        <v>1403078.9347826086</v>
      </c>
      <c r="E32" s="41">
        <v>-11999.225217391271</v>
      </c>
      <c r="F32" s="5"/>
      <c r="G32" s="5"/>
    </row>
    <row r="33" spans="1:7" x14ac:dyDescent="0.15">
      <c r="A33" s="35" t="s">
        <v>84</v>
      </c>
      <c r="B33" s="42">
        <f>SUM(C2:C28)/COUNTA(C2:C28)</f>
        <v>11253.40909090909</v>
      </c>
      <c r="C33" s="43">
        <f>D29</f>
        <v>114.36</v>
      </c>
      <c r="D33" s="37">
        <f>B33*C33</f>
        <v>1286939.8636363635</v>
      </c>
      <c r="E33" s="44">
        <f>D33-D32</f>
        <v>-116139.07114624511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4DA9-6D81-4547-B55D-C9CC559AA1D5}">
  <dimension ref="A1:G33"/>
  <sheetViews>
    <sheetView zoomScale="130" zoomScaleNormal="130" workbookViewId="0">
      <selection activeCell="D25" sqref="D25"/>
    </sheetView>
  </sheetViews>
  <sheetFormatPr defaultRowHeight="13.5" x14ac:dyDescent="0.15"/>
  <cols>
    <col min="1" max="2" width="10.75" customWidth="1"/>
    <col min="3" max="3" width="13.125" bestFit="1" customWidth="1"/>
    <col min="4" max="4" width="10.875" bestFit="1" customWidth="1"/>
    <col min="5" max="5" width="10.375" bestFit="1" customWidth="1"/>
  </cols>
  <sheetData>
    <row r="1" spans="1:7" ht="15" thickTop="1" thickBot="1" x14ac:dyDescent="0.2">
      <c r="A1" s="46" t="s">
        <v>788</v>
      </c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4.25" thickTop="1" x14ac:dyDescent="0.15">
      <c r="A2" s="12" t="s">
        <v>789</v>
      </c>
      <c r="B2" s="80">
        <v>32</v>
      </c>
      <c r="C2" s="14">
        <v>11200</v>
      </c>
      <c r="D2" s="14">
        <v>114.64</v>
      </c>
      <c r="E2" s="15">
        <f t="shared" ref="E2:E29" si="0">C2*D2</f>
        <v>1283968</v>
      </c>
      <c r="F2" s="67"/>
      <c r="G2" s="70"/>
    </row>
    <row r="3" spans="1:7" x14ac:dyDescent="0.15">
      <c r="A3" s="12" t="s">
        <v>87</v>
      </c>
      <c r="B3" s="80">
        <v>32</v>
      </c>
      <c r="C3" s="14">
        <v>11265</v>
      </c>
      <c r="D3" s="14">
        <v>114.61</v>
      </c>
      <c r="E3" s="15">
        <f t="shared" si="0"/>
        <v>1291081.6499999999</v>
      </c>
      <c r="F3" s="16"/>
      <c r="G3" s="68"/>
    </row>
    <row r="4" spans="1:7" x14ac:dyDescent="0.15">
      <c r="A4" s="12" t="s">
        <v>88</v>
      </c>
      <c r="B4" s="80">
        <v>31.8</v>
      </c>
      <c r="C4" s="14">
        <v>11020</v>
      </c>
      <c r="D4" s="14">
        <v>113.88</v>
      </c>
      <c r="E4" s="15">
        <f t="shared" si="0"/>
        <v>1254957.5999999999</v>
      </c>
      <c r="F4" s="16"/>
      <c r="G4" s="68"/>
    </row>
    <row r="5" spans="1:7" x14ac:dyDescent="0.15">
      <c r="A5" s="12" t="s">
        <v>89</v>
      </c>
      <c r="B5" s="80">
        <v>31.8</v>
      </c>
      <c r="C5" s="14">
        <v>10855</v>
      </c>
      <c r="D5" s="14">
        <v>113.94</v>
      </c>
      <c r="E5" s="15">
        <f t="shared" si="0"/>
        <v>1236818.7</v>
      </c>
      <c r="F5" s="16"/>
      <c r="G5" s="68"/>
    </row>
    <row r="6" spans="1:7" x14ac:dyDescent="0.15">
      <c r="A6" s="12" t="s">
        <v>603</v>
      </c>
      <c r="B6" s="80">
        <v>30.3</v>
      </c>
      <c r="C6" s="14">
        <v>10815</v>
      </c>
      <c r="D6" s="14">
        <v>113.79</v>
      </c>
      <c r="E6" s="15">
        <f t="shared" si="0"/>
        <v>1230638.8500000001</v>
      </c>
      <c r="F6" s="16"/>
      <c r="G6" s="68"/>
    </row>
    <row r="7" spans="1:7" x14ac:dyDescent="0.15">
      <c r="A7" s="12" t="s">
        <v>790</v>
      </c>
      <c r="B7" s="80">
        <v>30.3</v>
      </c>
      <c r="C7" s="14">
        <v>10740</v>
      </c>
      <c r="D7" s="14">
        <v>113.52</v>
      </c>
      <c r="E7" s="15">
        <f t="shared" si="0"/>
        <v>1219204.8</v>
      </c>
      <c r="F7" s="16"/>
      <c r="G7" s="68"/>
    </row>
    <row r="8" spans="1:7" x14ac:dyDescent="0.15">
      <c r="A8" s="12" t="s">
        <v>92</v>
      </c>
      <c r="B8" s="80">
        <v>30.3</v>
      </c>
      <c r="C8" s="14">
        <v>10765</v>
      </c>
      <c r="D8" s="14">
        <v>114.11</v>
      </c>
      <c r="E8" s="15">
        <f t="shared" si="0"/>
        <v>1228394.1499999999</v>
      </c>
      <c r="F8" s="16"/>
      <c r="G8" s="68"/>
    </row>
    <row r="9" spans="1:7" x14ac:dyDescent="0.15">
      <c r="A9" s="12" t="s">
        <v>93</v>
      </c>
      <c r="B9" s="80">
        <v>29.8</v>
      </c>
      <c r="C9" s="14">
        <v>10720</v>
      </c>
      <c r="D9" s="14">
        <v>114.54</v>
      </c>
      <c r="E9" s="15">
        <f t="shared" si="0"/>
        <v>1227868.8</v>
      </c>
      <c r="F9" s="16"/>
      <c r="G9" s="68"/>
    </row>
    <row r="10" spans="1:7" x14ac:dyDescent="0.15">
      <c r="A10" s="12" t="s">
        <v>94</v>
      </c>
      <c r="B10" s="80">
        <v>29.8</v>
      </c>
      <c r="C10" s="14">
        <v>10800</v>
      </c>
      <c r="D10" s="14">
        <v>114.42</v>
      </c>
      <c r="E10" s="15">
        <f t="shared" si="0"/>
        <v>1235736</v>
      </c>
      <c r="F10" s="16"/>
      <c r="G10" s="68"/>
    </row>
    <row r="11" spans="1:7" x14ac:dyDescent="0.15">
      <c r="A11" s="12" t="s">
        <v>605</v>
      </c>
      <c r="B11" s="80">
        <v>28.5</v>
      </c>
      <c r="C11" s="14">
        <v>10740</v>
      </c>
      <c r="D11" s="14">
        <v>114.61</v>
      </c>
      <c r="E11" s="15">
        <f t="shared" si="0"/>
        <v>1230911.3999999999</v>
      </c>
      <c r="F11" s="16"/>
      <c r="G11" s="68"/>
    </row>
    <row r="12" spans="1:7" x14ac:dyDescent="0.15">
      <c r="A12" s="12" t="s">
        <v>791</v>
      </c>
      <c r="B12" s="80">
        <v>28.5</v>
      </c>
      <c r="C12" s="14">
        <v>10935</v>
      </c>
      <c r="D12" s="14">
        <v>114.47</v>
      </c>
      <c r="E12" s="15">
        <f t="shared" si="0"/>
        <v>1251729.45</v>
      </c>
      <c r="F12" s="16"/>
      <c r="G12" s="68"/>
    </row>
    <row r="13" spans="1:7" x14ac:dyDescent="0.15">
      <c r="A13" s="12" t="s">
        <v>97</v>
      </c>
      <c r="B13" s="80">
        <v>28.5</v>
      </c>
      <c r="C13" s="14">
        <v>10885</v>
      </c>
      <c r="D13" s="14">
        <v>113.79</v>
      </c>
      <c r="E13" s="15">
        <f t="shared" si="0"/>
        <v>1238604.1500000001</v>
      </c>
      <c r="F13" s="16"/>
      <c r="G13" s="68"/>
    </row>
    <row r="14" spans="1:7" x14ac:dyDescent="0.15">
      <c r="A14" s="12" t="s">
        <v>98</v>
      </c>
      <c r="B14" s="80">
        <v>27.5</v>
      </c>
      <c r="C14" s="14">
        <v>10775</v>
      </c>
      <c r="D14" s="14">
        <v>113.5</v>
      </c>
      <c r="E14" s="15">
        <f t="shared" si="0"/>
        <v>1222962.5</v>
      </c>
      <c r="F14" s="16"/>
      <c r="G14" s="68"/>
    </row>
    <row r="15" spans="1:7" x14ac:dyDescent="0.15">
      <c r="A15" s="12" t="s">
        <v>99</v>
      </c>
      <c r="B15" s="80">
        <v>27.5</v>
      </c>
      <c r="C15" s="14">
        <v>10885</v>
      </c>
      <c r="D15" s="14">
        <v>113.6</v>
      </c>
      <c r="E15" s="15">
        <f t="shared" si="0"/>
        <v>1236536</v>
      </c>
      <c r="F15" s="16"/>
      <c r="G15" s="68"/>
    </row>
    <row r="16" spans="1:7" x14ac:dyDescent="0.15">
      <c r="A16" s="12" t="s">
        <v>607</v>
      </c>
      <c r="B16" s="80">
        <v>26.5</v>
      </c>
      <c r="C16" s="14">
        <v>10785</v>
      </c>
      <c r="D16" s="14">
        <v>112.35</v>
      </c>
      <c r="E16" s="15">
        <f t="shared" si="0"/>
        <v>1211694.75</v>
      </c>
      <c r="F16" s="16"/>
      <c r="G16" s="68"/>
    </row>
    <row r="17" spans="1:7" x14ac:dyDescent="0.15">
      <c r="A17" s="12" t="s">
        <v>792</v>
      </c>
      <c r="B17" s="80">
        <v>26.5</v>
      </c>
      <c r="C17" s="14">
        <v>10800</v>
      </c>
      <c r="D17" s="14"/>
      <c r="E17" s="15">
        <f t="shared" si="0"/>
        <v>0</v>
      </c>
      <c r="F17" s="16"/>
      <c r="G17" s="68"/>
    </row>
    <row r="18" spans="1:7" x14ac:dyDescent="0.15">
      <c r="A18" s="12" t="s">
        <v>102</v>
      </c>
      <c r="B18" s="80">
        <v>26.5</v>
      </c>
      <c r="C18" s="14"/>
      <c r="D18" s="14">
        <v>111.07</v>
      </c>
      <c r="E18" s="15">
        <f t="shared" si="0"/>
        <v>0</v>
      </c>
      <c r="F18" s="16"/>
      <c r="G18" s="68"/>
    </row>
    <row r="19" spans="1:7" x14ac:dyDescent="0.15">
      <c r="A19" s="12" t="s">
        <v>332</v>
      </c>
      <c r="B19" s="80">
        <v>26.5</v>
      </c>
      <c r="C19" s="14"/>
      <c r="D19" s="14">
        <v>111.68</v>
      </c>
      <c r="E19" s="15">
        <f t="shared" si="0"/>
        <v>0</v>
      </c>
      <c r="F19" s="16"/>
      <c r="G19" s="68"/>
    </row>
    <row r="20" spans="1:7" x14ac:dyDescent="0.15">
      <c r="A20" s="12" t="s">
        <v>104</v>
      </c>
      <c r="B20" s="80">
        <v>26.5</v>
      </c>
      <c r="C20" s="14">
        <v>10650</v>
      </c>
      <c r="D20" s="14">
        <v>112.13</v>
      </c>
      <c r="E20" s="15">
        <f t="shared" si="0"/>
        <v>1194184.5</v>
      </c>
      <c r="F20" s="16"/>
      <c r="G20" s="68"/>
    </row>
    <row r="21" spans="1:7" x14ac:dyDescent="0.15">
      <c r="A21" s="12" t="s">
        <v>793</v>
      </c>
      <c r="B21" s="80">
        <v>26.5</v>
      </c>
      <c r="C21" s="14">
        <v>10670</v>
      </c>
      <c r="D21" s="14">
        <v>112</v>
      </c>
      <c r="E21" s="15">
        <f t="shared" si="0"/>
        <v>1195040</v>
      </c>
      <c r="F21" s="16"/>
      <c r="G21" s="68"/>
    </row>
    <row r="22" spans="1:7" x14ac:dyDescent="0.15">
      <c r="A22" s="12" t="s">
        <v>794</v>
      </c>
      <c r="B22" s="80">
        <v>26.5</v>
      </c>
      <c r="C22" s="14">
        <v>10595</v>
      </c>
      <c r="D22" s="14"/>
      <c r="E22" s="15">
        <f t="shared" si="0"/>
        <v>0</v>
      </c>
      <c r="F22" s="16"/>
      <c r="G22" s="68"/>
    </row>
    <row r="23" spans="1:7" x14ac:dyDescent="0.15">
      <c r="A23" s="12"/>
      <c r="B23" s="80"/>
      <c r="C23" s="14"/>
      <c r="D23" s="14"/>
      <c r="E23" s="15">
        <f t="shared" si="0"/>
        <v>0</v>
      </c>
      <c r="F23" s="16"/>
      <c r="G23" s="68"/>
    </row>
    <row r="24" spans="1:7" x14ac:dyDescent="0.15">
      <c r="A24" s="12"/>
      <c r="B24" s="80"/>
      <c r="C24" s="14"/>
      <c r="D24" s="14"/>
      <c r="E24" s="15">
        <f t="shared" si="0"/>
        <v>0</v>
      </c>
      <c r="F24" s="16"/>
      <c r="G24" s="68"/>
    </row>
    <row r="25" spans="1:7" x14ac:dyDescent="0.15">
      <c r="A25" s="12"/>
      <c r="B25" s="80"/>
      <c r="C25" s="14"/>
      <c r="D25" s="14"/>
      <c r="E25" s="15">
        <f t="shared" si="0"/>
        <v>0</v>
      </c>
      <c r="F25" s="16"/>
      <c r="G25" s="68"/>
    </row>
    <row r="26" spans="1:7" x14ac:dyDescent="0.15">
      <c r="A26" s="30"/>
      <c r="B26" s="81"/>
      <c r="C26" s="14"/>
      <c r="D26" s="14"/>
      <c r="E26" s="15">
        <f t="shared" si="0"/>
        <v>0</v>
      </c>
      <c r="F26" s="16"/>
      <c r="G26" s="68"/>
    </row>
    <row r="27" spans="1:7" x14ac:dyDescent="0.15">
      <c r="A27" s="30"/>
      <c r="B27" s="81"/>
      <c r="C27" s="14"/>
      <c r="D27" s="14"/>
      <c r="E27" s="15">
        <f t="shared" si="0"/>
        <v>0</v>
      </c>
      <c r="F27" s="16"/>
      <c r="G27" s="68"/>
    </row>
    <row r="28" spans="1:7" ht="14.25" thickBot="1" x14ac:dyDescent="0.2">
      <c r="A28" s="31"/>
      <c r="B28" s="82"/>
      <c r="C28" s="14"/>
      <c r="D28" s="14"/>
      <c r="E28" s="15">
        <f t="shared" si="0"/>
        <v>0</v>
      </c>
      <c r="F28" s="16"/>
      <c r="G28" s="69"/>
    </row>
    <row r="29" spans="1:7" ht="15" thickTop="1" thickBot="1" x14ac:dyDescent="0.2">
      <c r="A29" s="32" t="s">
        <v>28</v>
      </c>
      <c r="B29" s="83">
        <f>SUM(B2:B28)/COUNTA(B2:B28)</f>
        <v>28.766666666666669</v>
      </c>
      <c r="C29" s="8">
        <f>ROUND(ROUNDDOWN(SUM(C2:C28)/COUNTA(C2:C28),3),2)</f>
        <v>10836.84</v>
      </c>
      <c r="D29" s="8">
        <f>ROUND(ROUNDDOWN(SUM(D2:D28)/COUNTA(D2:D28),3),2)</f>
        <v>113.51</v>
      </c>
      <c r="E29" s="9">
        <f t="shared" si="0"/>
        <v>1230089.7084000001</v>
      </c>
      <c r="F29" s="33"/>
      <c r="G29" s="33"/>
    </row>
    <row r="30" spans="1:7" ht="14.25" thickTop="1" x14ac:dyDescent="0.15">
      <c r="A30" s="11"/>
      <c r="B30" s="11"/>
      <c r="C30" s="11"/>
      <c r="D30" s="11"/>
      <c r="E30" s="11"/>
      <c r="F30" s="3"/>
      <c r="G30" s="11"/>
    </row>
    <row r="31" spans="1:7" x14ac:dyDescent="0.15">
      <c r="A31" s="35" t="s">
        <v>62</v>
      </c>
      <c r="B31" s="84">
        <v>12327.173913043478</v>
      </c>
      <c r="C31" s="36">
        <v>113.82</v>
      </c>
      <c r="D31" s="40">
        <v>1403078.9347826086</v>
      </c>
      <c r="E31" s="38" t="s">
        <v>30</v>
      </c>
      <c r="F31" s="5"/>
      <c r="G31" s="5"/>
    </row>
    <row r="32" spans="1:7" x14ac:dyDescent="0.15">
      <c r="A32" s="35" t="s">
        <v>84</v>
      </c>
      <c r="B32" s="84">
        <v>11253.40909090909</v>
      </c>
      <c r="C32" s="86">
        <v>114.36</v>
      </c>
      <c r="D32" s="85">
        <v>1286939.8636363635</v>
      </c>
      <c r="E32" s="41">
        <f>D32-D31</f>
        <v>-116139.07114624511</v>
      </c>
      <c r="F32" s="5"/>
      <c r="G32" s="5"/>
    </row>
    <row r="33" spans="1:7" x14ac:dyDescent="0.15">
      <c r="A33" s="35" t="s">
        <v>107</v>
      </c>
      <c r="B33" s="87">
        <f>C29</f>
        <v>10836.84</v>
      </c>
      <c r="C33" s="43">
        <f>D29</f>
        <v>113.51</v>
      </c>
      <c r="D33" s="37">
        <f>B33*C33</f>
        <v>1230089.7084000001</v>
      </c>
      <c r="E33" s="41">
        <f>D33-D32</f>
        <v>-56850.155236363411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0BAE0-B65E-4BF9-A7F7-BAF749B2CE9A}">
  <dimension ref="A1:G33"/>
  <sheetViews>
    <sheetView topLeftCell="A4" zoomScale="130" zoomScaleNormal="130" workbookViewId="0">
      <selection activeCell="B32" sqref="B32:D33"/>
    </sheetView>
  </sheetViews>
  <sheetFormatPr defaultRowHeight="13.5" x14ac:dyDescent="0.15"/>
  <cols>
    <col min="1" max="7" width="12.125" customWidth="1"/>
  </cols>
  <sheetData>
    <row r="1" spans="1:7" ht="18.75" customHeight="1" thickTop="1" thickBot="1" x14ac:dyDescent="0.2">
      <c r="A1" s="46" t="s">
        <v>788</v>
      </c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8.75" customHeight="1" thickTop="1" x14ac:dyDescent="0.15">
      <c r="A2" s="12" t="s">
        <v>335</v>
      </c>
      <c r="B2" s="14">
        <v>26.55</v>
      </c>
      <c r="C2" s="14">
        <v>10440</v>
      </c>
      <c r="D2" s="14"/>
      <c r="E2" s="15">
        <f t="shared" ref="E2:E28" si="0">C2*D2</f>
        <v>0</v>
      </c>
      <c r="F2" s="67"/>
      <c r="G2" s="70"/>
    </row>
    <row r="3" spans="1:7" ht="18.75" customHeight="1" x14ac:dyDescent="0.15">
      <c r="A3" s="12" t="s">
        <v>795</v>
      </c>
      <c r="B3" s="14">
        <v>26.5</v>
      </c>
      <c r="C3" s="14">
        <v>10715</v>
      </c>
      <c r="D3" s="14"/>
      <c r="E3" s="15">
        <f t="shared" si="0"/>
        <v>0</v>
      </c>
      <c r="F3" s="16"/>
      <c r="G3" s="68"/>
    </row>
    <row r="4" spans="1:7" ht="18.75" customHeight="1" x14ac:dyDescent="0.15">
      <c r="A4" s="12" t="s">
        <v>698</v>
      </c>
      <c r="B4" s="14">
        <v>25.75</v>
      </c>
      <c r="C4" s="14">
        <v>10920</v>
      </c>
      <c r="D4" s="14">
        <v>108.66</v>
      </c>
      <c r="E4" s="15">
        <f t="shared" si="0"/>
        <v>1186567.2</v>
      </c>
      <c r="F4" s="16"/>
      <c r="G4" s="68"/>
    </row>
    <row r="5" spans="1:7" ht="18.75" customHeight="1" x14ac:dyDescent="0.15">
      <c r="A5" s="12" t="s">
        <v>798</v>
      </c>
      <c r="B5" s="14">
        <v>25.75</v>
      </c>
      <c r="C5" s="14">
        <v>11040</v>
      </c>
      <c r="D5" s="14">
        <v>109.52</v>
      </c>
      <c r="E5" s="15">
        <f t="shared" si="0"/>
        <v>1209100.8</v>
      </c>
      <c r="F5" s="16"/>
      <c r="G5" s="68"/>
    </row>
    <row r="6" spans="1:7" ht="18.75" customHeight="1" x14ac:dyDescent="0.15">
      <c r="A6" s="12" t="s">
        <v>112</v>
      </c>
      <c r="B6" s="14">
        <v>25.75</v>
      </c>
      <c r="C6" s="14">
        <v>11055</v>
      </c>
      <c r="D6" s="14">
        <v>109.79</v>
      </c>
      <c r="E6" s="15">
        <f t="shared" si="0"/>
        <v>1213728.45</v>
      </c>
      <c r="F6" s="16"/>
      <c r="G6" s="68"/>
    </row>
    <row r="7" spans="1:7" ht="18.75" customHeight="1" x14ac:dyDescent="0.15">
      <c r="A7" s="12" t="s">
        <v>113</v>
      </c>
      <c r="B7" s="14">
        <v>24.75</v>
      </c>
      <c r="C7" s="14">
        <v>11205</v>
      </c>
      <c r="D7" s="14">
        <v>109.71</v>
      </c>
      <c r="E7" s="15">
        <f t="shared" si="0"/>
        <v>1229300.5499999998</v>
      </c>
      <c r="F7" s="16"/>
      <c r="G7" s="68"/>
    </row>
    <row r="8" spans="1:7" ht="18.75" customHeight="1" x14ac:dyDescent="0.15">
      <c r="A8" s="12" t="s">
        <v>114</v>
      </c>
      <c r="B8" s="14">
        <v>24.75</v>
      </c>
      <c r="C8" s="14">
        <v>11225</v>
      </c>
      <c r="D8" s="14">
        <v>109.19</v>
      </c>
      <c r="E8" s="15">
        <f t="shared" si="0"/>
        <v>1225657.75</v>
      </c>
      <c r="F8" s="16"/>
      <c r="G8" s="68"/>
    </row>
    <row r="9" spans="1:7" ht="18.75" customHeight="1" x14ac:dyDescent="0.15">
      <c r="A9" s="12" t="s">
        <v>615</v>
      </c>
      <c r="B9" s="14">
        <v>23.5</v>
      </c>
      <c r="C9" s="14">
        <v>11400</v>
      </c>
      <c r="D9" s="14">
        <v>109.47</v>
      </c>
      <c r="E9" s="15">
        <f t="shared" si="0"/>
        <v>1247958</v>
      </c>
      <c r="F9" s="16"/>
      <c r="G9" s="68"/>
    </row>
    <row r="10" spans="1:7" ht="18.75" customHeight="1" x14ac:dyDescent="0.15">
      <c r="A10" s="12" t="s">
        <v>799</v>
      </c>
      <c r="B10" s="14">
        <v>23.5</v>
      </c>
      <c r="C10" s="14">
        <v>11420</v>
      </c>
      <c r="D10" s="14"/>
      <c r="E10" s="15">
        <f t="shared" si="0"/>
        <v>0</v>
      </c>
      <c r="F10" s="16"/>
      <c r="G10" s="68"/>
    </row>
    <row r="11" spans="1:7" ht="18.75" customHeight="1" x14ac:dyDescent="0.15">
      <c r="A11" s="12" t="s">
        <v>117</v>
      </c>
      <c r="B11" s="14">
        <v>23.5</v>
      </c>
      <c r="C11" s="14">
        <v>11430</v>
      </c>
      <c r="D11" s="14">
        <v>109.4</v>
      </c>
      <c r="E11" s="15">
        <f t="shared" si="0"/>
        <v>1250442</v>
      </c>
      <c r="F11" s="16"/>
      <c r="G11" s="68"/>
    </row>
    <row r="12" spans="1:7" ht="18.75" customHeight="1" x14ac:dyDescent="0.15">
      <c r="A12" s="12" t="s">
        <v>118</v>
      </c>
      <c r="B12" s="14">
        <v>22.5</v>
      </c>
      <c r="C12" s="14">
        <v>11580</v>
      </c>
      <c r="D12" s="14">
        <v>109.44</v>
      </c>
      <c r="E12" s="15">
        <f t="shared" si="0"/>
        <v>1267315.2</v>
      </c>
      <c r="F12" s="16"/>
      <c r="G12" s="68"/>
    </row>
    <row r="13" spans="1:7" ht="18.75" customHeight="1" x14ac:dyDescent="0.15">
      <c r="A13" s="12" t="s">
        <v>119</v>
      </c>
      <c r="B13" s="14">
        <v>22.5</v>
      </c>
      <c r="C13" s="14">
        <v>11450</v>
      </c>
      <c r="D13" s="14">
        <v>109.97</v>
      </c>
      <c r="E13" s="15">
        <f t="shared" si="0"/>
        <v>1259156.5</v>
      </c>
      <c r="F13" s="16"/>
      <c r="G13" s="68"/>
    </row>
    <row r="14" spans="1:7" ht="18.75" customHeight="1" x14ac:dyDescent="0.15">
      <c r="A14" s="12" t="s">
        <v>617</v>
      </c>
      <c r="B14" s="14">
        <v>21</v>
      </c>
      <c r="C14" s="14">
        <v>11610</v>
      </c>
      <c r="D14" s="14">
        <v>110.39</v>
      </c>
      <c r="E14" s="15">
        <f t="shared" si="0"/>
        <v>1281627.8999999999</v>
      </c>
      <c r="F14" s="16"/>
      <c r="G14" s="68"/>
    </row>
    <row r="15" spans="1:7" ht="18.75" customHeight="1" x14ac:dyDescent="0.15">
      <c r="A15" s="12" t="s">
        <v>800</v>
      </c>
      <c r="B15" s="14">
        <v>21</v>
      </c>
      <c r="C15" s="14">
        <v>11670</v>
      </c>
      <c r="D15" s="14">
        <v>110.67</v>
      </c>
      <c r="E15" s="15">
        <f t="shared" si="0"/>
        <v>1291518.8999999999</v>
      </c>
      <c r="F15" s="16"/>
      <c r="G15" s="68"/>
    </row>
    <row r="16" spans="1:7" ht="18.75" customHeight="1" x14ac:dyDescent="0.15">
      <c r="A16" s="12" t="s">
        <v>123</v>
      </c>
      <c r="B16" s="14">
        <v>21</v>
      </c>
      <c r="C16" s="14">
        <v>11615</v>
      </c>
      <c r="D16" s="14">
        <v>110.69</v>
      </c>
      <c r="E16" s="15">
        <f t="shared" si="0"/>
        <v>1285664.3499999999</v>
      </c>
      <c r="F16" s="16"/>
      <c r="G16" s="68"/>
    </row>
    <row r="17" spans="1:7" ht="18.75" customHeight="1" x14ac:dyDescent="0.15">
      <c r="A17" s="12" t="s">
        <v>124</v>
      </c>
      <c r="B17" s="14">
        <v>19</v>
      </c>
      <c r="C17" s="14">
        <v>11615</v>
      </c>
      <c r="D17" s="14">
        <v>110.49</v>
      </c>
      <c r="E17" s="15">
        <f t="shared" si="0"/>
        <v>1283341.3499999999</v>
      </c>
      <c r="F17" s="16"/>
      <c r="G17" s="68"/>
    </row>
    <row r="18" spans="1:7" ht="18.75" customHeight="1" x14ac:dyDescent="0.15">
      <c r="A18" s="12" t="s">
        <v>125</v>
      </c>
      <c r="B18" s="14">
        <v>19</v>
      </c>
      <c r="C18" s="14">
        <v>11540</v>
      </c>
      <c r="D18" s="14">
        <v>110.54</v>
      </c>
      <c r="E18" s="15">
        <f t="shared" si="0"/>
        <v>1275631.6000000001</v>
      </c>
      <c r="F18" s="16"/>
      <c r="G18" s="68"/>
    </row>
    <row r="19" spans="1:7" ht="18.75" customHeight="1" x14ac:dyDescent="0.15">
      <c r="A19" s="12" t="s">
        <v>619</v>
      </c>
      <c r="B19" s="14">
        <v>19</v>
      </c>
      <c r="C19" s="14">
        <v>11715</v>
      </c>
      <c r="D19" s="14">
        <v>110.77</v>
      </c>
      <c r="E19" s="15">
        <f t="shared" si="0"/>
        <v>1297670.55</v>
      </c>
      <c r="F19" s="16"/>
      <c r="G19" s="68"/>
    </row>
    <row r="20" spans="1:7" ht="18.75" customHeight="1" x14ac:dyDescent="0.15">
      <c r="A20" s="12" t="s">
        <v>801</v>
      </c>
      <c r="B20" s="14">
        <v>19</v>
      </c>
      <c r="C20" s="14">
        <v>11845</v>
      </c>
      <c r="D20" s="14">
        <v>110.35</v>
      </c>
      <c r="E20" s="15">
        <f t="shared" si="0"/>
        <v>1307095.75</v>
      </c>
      <c r="F20" s="16"/>
      <c r="G20" s="68"/>
    </row>
    <row r="21" spans="1:7" ht="18.75" customHeight="1" x14ac:dyDescent="0.15">
      <c r="A21" s="12" t="s">
        <v>128</v>
      </c>
      <c r="B21" s="14">
        <v>19</v>
      </c>
      <c r="C21" s="14">
        <v>11885</v>
      </c>
      <c r="D21" s="14">
        <v>110.18</v>
      </c>
      <c r="E21" s="15">
        <f t="shared" si="0"/>
        <v>1309489.3</v>
      </c>
      <c r="F21" s="16"/>
      <c r="G21" s="68"/>
    </row>
    <row r="22" spans="1:7" ht="18.75" customHeight="1" x14ac:dyDescent="0.15">
      <c r="A22" s="12" t="s">
        <v>129</v>
      </c>
      <c r="B22" s="14">
        <v>18.75</v>
      </c>
      <c r="C22" s="14">
        <v>12245</v>
      </c>
      <c r="D22" s="14">
        <v>110.42</v>
      </c>
      <c r="E22" s="15">
        <f t="shared" si="0"/>
        <v>1352092.9</v>
      </c>
      <c r="F22" s="16"/>
      <c r="G22" s="68"/>
    </row>
    <row r="23" spans="1:7" ht="18.75" customHeight="1" x14ac:dyDescent="0.15">
      <c r="A23" s="12" t="s">
        <v>130</v>
      </c>
      <c r="B23" s="14">
        <v>18.75</v>
      </c>
      <c r="C23" s="14">
        <v>12380</v>
      </c>
      <c r="D23" s="14">
        <v>109.96</v>
      </c>
      <c r="E23" s="15">
        <f t="shared" si="0"/>
        <v>1361304.7999999998</v>
      </c>
      <c r="F23" s="16"/>
      <c r="G23" s="68"/>
    </row>
    <row r="24" spans="1:7" ht="18.75" customHeight="1" x14ac:dyDescent="0.15">
      <c r="A24" s="12"/>
      <c r="B24" s="14"/>
      <c r="C24" s="14"/>
      <c r="D24" s="14"/>
      <c r="E24" s="15">
        <f t="shared" si="0"/>
        <v>0</v>
      </c>
      <c r="F24" s="16"/>
      <c r="G24" s="68"/>
    </row>
    <row r="25" spans="1:7" ht="18.75" customHeight="1" x14ac:dyDescent="0.15">
      <c r="A25" s="12"/>
      <c r="B25" s="14"/>
      <c r="C25" s="14"/>
      <c r="D25" s="14"/>
      <c r="E25" s="15">
        <f t="shared" si="0"/>
        <v>0</v>
      </c>
      <c r="F25" s="16"/>
      <c r="G25" s="68"/>
    </row>
    <row r="26" spans="1:7" ht="18.75" customHeight="1" x14ac:dyDescent="0.15">
      <c r="A26" s="30"/>
      <c r="B26" s="14"/>
      <c r="C26" s="14"/>
      <c r="D26" s="14"/>
      <c r="E26" s="15">
        <f t="shared" si="0"/>
        <v>0</v>
      </c>
      <c r="F26" s="16"/>
      <c r="G26" s="68"/>
    </row>
    <row r="27" spans="1:7" ht="18.75" customHeight="1" x14ac:dyDescent="0.15">
      <c r="A27" s="30"/>
      <c r="B27" s="14"/>
      <c r="C27" s="14"/>
      <c r="D27" s="14"/>
      <c r="E27" s="15">
        <f t="shared" si="0"/>
        <v>0</v>
      </c>
      <c r="F27" s="16"/>
      <c r="G27" s="68"/>
    </row>
    <row r="28" spans="1:7" ht="18.75" customHeight="1" thickBot="1" x14ac:dyDescent="0.2">
      <c r="A28" s="31"/>
      <c r="B28" s="14"/>
      <c r="C28" s="14"/>
      <c r="D28" s="14"/>
      <c r="E28" s="15">
        <f t="shared" si="0"/>
        <v>0</v>
      </c>
      <c r="F28" s="16"/>
      <c r="G28" s="69"/>
    </row>
    <row r="29" spans="1:7" ht="18.75" customHeight="1" thickTop="1" thickBot="1" x14ac:dyDescent="0.2">
      <c r="A29" s="32" t="s">
        <v>28</v>
      </c>
      <c r="B29" s="8">
        <f>SUM(B2:B28)/COUNTA(B2:B28)</f>
        <v>22.309090909090909</v>
      </c>
      <c r="C29" s="8">
        <f>ROUND(ROUNDDOWN(SUM(C2:C28)/COUNTA(C2:C28),3),2)</f>
        <v>11454.55</v>
      </c>
      <c r="D29" s="8">
        <f>ROUND(ROUNDDOWN(SUM(D2:D28)/COUNTA(D2:D28),3),2)</f>
        <v>109.98</v>
      </c>
      <c r="E29" s="9">
        <f>C29*D29</f>
        <v>1259771.409</v>
      </c>
      <c r="F29" s="33"/>
      <c r="G29" s="33"/>
    </row>
    <row r="30" spans="1:7" ht="18.75" customHeight="1" thickTop="1" x14ac:dyDescent="0.15">
      <c r="A30" s="11"/>
      <c r="B30" s="11"/>
      <c r="C30" s="11"/>
      <c r="D30" s="11"/>
      <c r="E30" s="11"/>
      <c r="F30" s="3"/>
      <c r="G30" s="11"/>
    </row>
    <row r="31" spans="1:7" ht="18.75" customHeight="1" x14ac:dyDescent="0.15">
      <c r="A31" s="35" t="s">
        <v>796</v>
      </c>
      <c r="B31" s="36">
        <v>11253.40909090909</v>
      </c>
      <c r="C31" s="36">
        <v>114.36</v>
      </c>
      <c r="D31" s="40">
        <v>1286939.8636363635</v>
      </c>
      <c r="E31" s="38" t="s">
        <v>30</v>
      </c>
      <c r="F31" s="5"/>
      <c r="G31" s="5"/>
    </row>
    <row r="32" spans="1:7" ht="18.75" customHeight="1" x14ac:dyDescent="0.15">
      <c r="A32" s="35" t="s">
        <v>107</v>
      </c>
      <c r="B32" s="36">
        <v>10836.84</v>
      </c>
      <c r="C32" s="36">
        <v>113.51</v>
      </c>
      <c r="D32" s="40">
        <v>1230089.7084000001</v>
      </c>
      <c r="E32" s="41">
        <f>D32-D31</f>
        <v>-56850.155236363411</v>
      </c>
      <c r="F32" s="5"/>
      <c r="G32" s="5"/>
    </row>
    <row r="33" spans="1:7" ht="18.75" customHeight="1" x14ac:dyDescent="0.15">
      <c r="A33" s="35" t="s">
        <v>797</v>
      </c>
      <c r="B33" s="42">
        <f>C29</f>
        <v>11454.55</v>
      </c>
      <c r="C33" s="43">
        <f>D29</f>
        <v>109.98</v>
      </c>
      <c r="D33" s="37">
        <f>E29</f>
        <v>1259771.409</v>
      </c>
      <c r="E33" s="41">
        <f>D33-D32</f>
        <v>29681.700599999866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DF3B-65F2-4500-B19F-8EC6E2F3C3AC}">
  <dimension ref="A1:G33"/>
  <sheetViews>
    <sheetView workbookViewId="0">
      <selection activeCell="B33" sqref="B33:D33"/>
    </sheetView>
  </sheetViews>
  <sheetFormatPr defaultRowHeight="13.5" x14ac:dyDescent="0.15"/>
  <cols>
    <col min="1" max="7" width="12.125" customWidth="1"/>
  </cols>
  <sheetData>
    <row r="1" spans="1:7" ht="18.75" customHeight="1" thickTop="1" thickBot="1" x14ac:dyDescent="0.2">
      <c r="A1" s="46" t="s">
        <v>788</v>
      </c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8.75" customHeight="1" thickTop="1" x14ac:dyDescent="0.15">
      <c r="A2" s="12" t="s">
        <v>804</v>
      </c>
      <c r="B2" s="14">
        <v>18.75</v>
      </c>
      <c r="C2" s="14">
        <v>12460</v>
      </c>
      <c r="D2" s="14">
        <v>109.94</v>
      </c>
      <c r="E2" s="15">
        <f t="shared" ref="E2:E28" si="0">C2*D2</f>
        <v>1369852.4</v>
      </c>
      <c r="F2" s="67"/>
      <c r="G2" s="70"/>
    </row>
    <row r="3" spans="1:7" ht="18.75" customHeight="1" x14ac:dyDescent="0.15">
      <c r="A3" s="12" t="s">
        <v>805</v>
      </c>
      <c r="B3" s="14">
        <v>18.75</v>
      </c>
      <c r="C3" s="14">
        <v>12675</v>
      </c>
      <c r="D3" s="14">
        <v>110.53</v>
      </c>
      <c r="E3" s="15">
        <f t="shared" si="0"/>
        <v>1400967.75</v>
      </c>
      <c r="F3" s="16"/>
      <c r="G3" s="68"/>
    </row>
    <row r="4" spans="1:7" ht="18.75" customHeight="1" x14ac:dyDescent="0.15">
      <c r="A4" s="12" t="s">
        <v>134</v>
      </c>
      <c r="B4" s="14">
        <v>18.75</v>
      </c>
      <c r="C4" s="14">
        <v>12870</v>
      </c>
      <c r="D4" s="14">
        <v>111.03</v>
      </c>
      <c r="E4" s="15">
        <f t="shared" si="0"/>
        <v>1428956.1</v>
      </c>
      <c r="F4" s="16"/>
      <c r="G4" s="68"/>
    </row>
    <row r="5" spans="1:7" ht="18.75" customHeight="1" x14ac:dyDescent="0.15">
      <c r="A5" s="12" t="s">
        <v>135</v>
      </c>
      <c r="B5" s="14">
        <v>17.850000000000001</v>
      </c>
      <c r="C5" s="14">
        <v>12930</v>
      </c>
      <c r="D5" s="14">
        <v>110.84</v>
      </c>
      <c r="E5" s="15">
        <f t="shared" si="0"/>
        <v>1433161.2</v>
      </c>
      <c r="F5" s="16"/>
      <c r="G5" s="68"/>
    </row>
    <row r="6" spans="1:7" ht="18.75" customHeight="1" x14ac:dyDescent="0.15">
      <c r="A6" s="12" t="s">
        <v>136</v>
      </c>
      <c r="B6" s="14">
        <v>17.850000000000001</v>
      </c>
      <c r="C6" s="14">
        <v>12845</v>
      </c>
      <c r="D6" s="14">
        <v>110.94</v>
      </c>
      <c r="E6" s="15">
        <f t="shared" si="0"/>
        <v>1425024.3</v>
      </c>
      <c r="F6" s="16"/>
      <c r="G6" s="68"/>
    </row>
    <row r="7" spans="1:7" ht="18.75" customHeight="1" x14ac:dyDescent="0.15">
      <c r="A7" s="12" t="s">
        <v>625</v>
      </c>
      <c r="B7" s="14">
        <v>17.7</v>
      </c>
      <c r="C7" s="14">
        <v>12735</v>
      </c>
      <c r="D7" s="14">
        <v>110.84</v>
      </c>
      <c r="E7" s="15">
        <f t="shared" si="0"/>
        <v>1411547.4000000001</v>
      </c>
      <c r="F7" s="16"/>
      <c r="G7" s="68"/>
    </row>
    <row r="8" spans="1:7" ht="18.75" customHeight="1" x14ac:dyDescent="0.15">
      <c r="A8" s="12" t="s">
        <v>806</v>
      </c>
      <c r="B8" s="14"/>
      <c r="C8" s="14">
        <v>12475</v>
      </c>
      <c r="D8" s="14"/>
      <c r="E8" s="15">
        <f t="shared" si="0"/>
        <v>0</v>
      </c>
      <c r="F8" s="16"/>
      <c r="G8" s="68"/>
    </row>
    <row r="9" spans="1:7" ht="18.75" customHeight="1" x14ac:dyDescent="0.15">
      <c r="A9" s="12" t="s">
        <v>139</v>
      </c>
      <c r="B9" s="14">
        <v>17.7</v>
      </c>
      <c r="C9" s="14">
        <v>12455</v>
      </c>
      <c r="D9" s="14">
        <v>111.55</v>
      </c>
      <c r="E9" s="15">
        <f t="shared" si="0"/>
        <v>1389355.25</v>
      </c>
      <c r="F9" s="16"/>
      <c r="G9" s="68"/>
    </row>
    <row r="10" spans="1:7" ht="18.75" customHeight="1" x14ac:dyDescent="0.15">
      <c r="A10" s="12" t="s">
        <v>140</v>
      </c>
      <c r="B10" s="14">
        <v>17.3</v>
      </c>
      <c r="C10" s="14">
        <v>12305</v>
      </c>
      <c r="D10" s="14">
        <v>111.55</v>
      </c>
      <c r="E10" s="15">
        <f t="shared" si="0"/>
        <v>1372622.75</v>
      </c>
      <c r="F10" s="16"/>
      <c r="G10" s="68"/>
    </row>
    <row r="11" spans="1:7" ht="18.75" customHeight="1" x14ac:dyDescent="0.15">
      <c r="A11" s="12" t="s">
        <v>141</v>
      </c>
      <c r="B11" s="14">
        <v>17.3</v>
      </c>
      <c r="C11" s="14">
        <v>12345</v>
      </c>
      <c r="D11" s="14">
        <v>111.98</v>
      </c>
      <c r="E11" s="15">
        <f t="shared" si="0"/>
        <v>1382393.1</v>
      </c>
      <c r="F11" s="16"/>
      <c r="G11" s="68"/>
    </row>
    <row r="12" spans="1:7" ht="18.75" customHeight="1" x14ac:dyDescent="0.15">
      <c r="A12" s="12" t="s">
        <v>627</v>
      </c>
      <c r="B12" s="14">
        <v>17</v>
      </c>
      <c r="C12" s="14">
        <v>12100</v>
      </c>
      <c r="D12" s="14">
        <v>111.44</v>
      </c>
      <c r="E12" s="15">
        <f t="shared" si="0"/>
        <v>1348424</v>
      </c>
      <c r="F12" s="16"/>
      <c r="G12" s="68"/>
    </row>
    <row r="13" spans="1:7" ht="18.75" customHeight="1" x14ac:dyDescent="0.15">
      <c r="A13" s="12" t="s">
        <v>807</v>
      </c>
      <c r="B13" s="14">
        <v>17</v>
      </c>
      <c r="C13" s="14">
        <v>12350</v>
      </c>
      <c r="D13" s="14">
        <v>111.54</v>
      </c>
      <c r="E13" s="15">
        <f t="shared" si="0"/>
        <v>1377519</v>
      </c>
      <c r="F13" s="16"/>
      <c r="G13" s="68"/>
    </row>
    <row r="14" spans="1:7" ht="18.75" customHeight="1" x14ac:dyDescent="0.15">
      <c r="A14" s="12" t="s">
        <v>144</v>
      </c>
      <c r="B14" s="14">
        <v>17</v>
      </c>
      <c r="C14" s="14">
        <v>12430</v>
      </c>
      <c r="D14" s="14">
        <v>111.53</v>
      </c>
      <c r="E14" s="15">
        <f t="shared" si="0"/>
        <v>1386317.9</v>
      </c>
      <c r="F14" s="16"/>
      <c r="G14" s="68"/>
    </row>
    <row r="15" spans="1:7" ht="18.75" customHeight="1" x14ac:dyDescent="0.15">
      <c r="A15" s="12" t="s">
        <v>145</v>
      </c>
      <c r="B15" s="14">
        <v>16.05</v>
      </c>
      <c r="C15" s="14">
        <v>12700</v>
      </c>
      <c r="D15" s="14">
        <v>111.75</v>
      </c>
      <c r="E15" s="15">
        <f t="shared" si="0"/>
        <v>1419225</v>
      </c>
      <c r="F15" s="16"/>
      <c r="G15" s="68"/>
    </row>
    <row r="16" spans="1:7" ht="18.75" customHeight="1" x14ac:dyDescent="0.15">
      <c r="A16" s="12" t="s">
        <v>146</v>
      </c>
      <c r="B16" s="14">
        <v>16.05</v>
      </c>
      <c r="C16" s="14">
        <v>12715</v>
      </c>
      <c r="D16" s="14">
        <v>111.7</v>
      </c>
      <c r="E16" s="15">
        <f t="shared" si="0"/>
        <v>1420265.5</v>
      </c>
      <c r="F16" s="16"/>
      <c r="G16" s="68"/>
    </row>
    <row r="17" spans="1:7" ht="18.75" customHeight="1" x14ac:dyDescent="0.15">
      <c r="A17" s="12" t="s">
        <v>629</v>
      </c>
      <c r="B17" s="14">
        <v>15.75</v>
      </c>
      <c r="C17" s="14">
        <v>12930</v>
      </c>
      <c r="D17" s="14">
        <v>111.78</v>
      </c>
      <c r="E17" s="15">
        <f t="shared" si="0"/>
        <v>1445315.4</v>
      </c>
      <c r="F17" s="16"/>
      <c r="G17" s="68"/>
    </row>
    <row r="18" spans="1:7" ht="18.75" customHeight="1" x14ac:dyDescent="0.15">
      <c r="A18" s="12" t="s">
        <v>808</v>
      </c>
      <c r="B18" s="14">
        <v>15.75</v>
      </c>
      <c r="C18" s="14">
        <v>12940</v>
      </c>
      <c r="D18" s="14">
        <v>111.78</v>
      </c>
      <c r="E18" s="15">
        <f t="shared" si="0"/>
        <v>1446433.2</v>
      </c>
      <c r="F18" s="16"/>
      <c r="G18" s="68"/>
    </row>
    <row r="19" spans="1:7" ht="18.75" customHeight="1" x14ac:dyDescent="0.15">
      <c r="A19" s="12" t="s">
        <v>149</v>
      </c>
      <c r="B19" s="14">
        <v>15.75</v>
      </c>
      <c r="C19" s="14">
        <v>12815</v>
      </c>
      <c r="D19" s="14">
        <v>112.01</v>
      </c>
      <c r="E19" s="15">
        <f t="shared" si="0"/>
        <v>1435408.1500000001</v>
      </c>
      <c r="F19" s="16"/>
      <c r="G19" s="68"/>
    </row>
    <row r="20" spans="1:7" ht="18.75" customHeight="1" x14ac:dyDescent="0.15">
      <c r="A20" s="12" t="s">
        <v>150</v>
      </c>
      <c r="B20" s="14">
        <v>15.35</v>
      </c>
      <c r="C20" s="14">
        <v>12880</v>
      </c>
      <c r="D20" s="14">
        <v>111.59</v>
      </c>
      <c r="E20" s="15">
        <f t="shared" si="0"/>
        <v>1437279.2</v>
      </c>
      <c r="F20" s="16"/>
      <c r="G20" s="68"/>
    </row>
    <row r="21" spans="1:7" ht="18.75" customHeight="1" x14ac:dyDescent="0.15">
      <c r="A21" s="12" t="s">
        <v>151</v>
      </c>
      <c r="B21" s="14">
        <v>15.35</v>
      </c>
      <c r="C21" s="14">
        <v>13040</v>
      </c>
      <c r="D21" s="14">
        <v>111.87</v>
      </c>
      <c r="E21" s="15">
        <f t="shared" si="0"/>
        <v>1458784.8</v>
      </c>
      <c r="F21" s="16"/>
      <c r="G21" s="68"/>
    </row>
    <row r="22" spans="1:7" ht="18.75" customHeight="1" x14ac:dyDescent="0.15">
      <c r="A22" s="12"/>
      <c r="B22" s="14"/>
      <c r="C22" s="14"/>
      <c r="D22" s="14"/>
      <c r="E22" s="15">
        <f t="shared" si="0"/>
        <v>0</v>
      </c>
      <c r="F22" s="16"/>
      <c r="G22" s="68"/>
    </row>
    <row r="23" spans="1:7" ht="18.75" customHeight="1" x14ac:dyDescent="0.15">
      <c r="A23" s="12"/>
      <c r="B23" s="14"/>
      <c r="C23" s="14"/>
      <c r="D23" s="14"/>
      <c r="E23" s="15">
        <f t="shared" si="0"/>
        <v>0</v>
      </c>
      <c r="F23" s="16"/>
      <c r="G23" s="68"/>
    </row>
    <row r="24" spans="1:7" ht="18.75" customHeight="1" x14ac:dyDescent="0.15">
      <c r="A24" s="12"/>
      <c r="B24" s="14"/>
      <c r="C24" s="14"/>
      <c r="D24" s="14"/>
      <c r="E24" s="15">
        <f t="shared" si="0"/>
        <v>0</v>
      </c>
      <c r="F24" s="16"/>
      <c r="G24" s="68"/>
    </row>
    <row r="25" spans="1:7" ht="18.75" customHeight="1" x14ac:dyDescent="0.15">
      <c r="A25" s="12"/>
      <c r="B25" s="14"/>
      <c r="C25" s="14"/>
      <c r="D25" s="14"/>
      <c r="E25" s="15">
        <f t="shared" si="0"/>
        <v>0</v>
      </c>
      <c r="F25" s="16"/>
      <c r="G25" s="68"/>
    </row>
    <row r="26" spans="1:7" ht="18.75" customHeight="1" x14ac:dyDescent="0.15">
      <c r="A26" s="30"/>
      <c r="B26" s="14"/>
      <c r="C26" s="14"/>
      <c r="D26" s="14"/>
      <c r="E26" s="15">
        <f t="shared" si="0"/>
        <v>0</v>
      </c>
      <c r="F26" s="16"/>
      <c r="G26" s="68"/>
    </row>
    <row r="27" spans="1:7" ht="18.75" customHeight="1" x14ac:dyDescent="0.15">
      <c r="A27" s="30"/>
      <c r="B27" s="14"/>
      <c r="C27" s="14"/>
      <c r="D27" s="14"/>
      <c r="E27" s="15">
        <f t="shared" si="0"/>
        <v>0</v>
      </c>
      <c r="F27" s="16"/>
      <c r="G27" s="68"/>
    </row>
    <row r="28" spans="1:7" ht="18.75" customHeight="1" thickBot="1" x14ac:dyDescent="0.2">
      <c r="A28" s="31"/>
      <c r="B28" s="14"/>
      <c r="C28" s="14"/>
      <c r="D28" s="14"/>
      <c r="E28" s="15">
        <f t="shared" si="0"/>
        <v>0</v>
      </c>
      <c r="F28" s="16"/>
      <c r="G28" s="69"/>
    </row>
    <row r="29" spans="1:7" ht="18.75" customHeight="1" thickTop="1" thickBot="1" x14ac:dyDescent="0.2">
      <c r="A29" s="32" t="s">
        <v>28</v>
      </c>
      <c r="B29" s="8">
        <f>SUM(B2:B28)/COUNTA(B2:B28)</f>
        <v>17.000000000000007</v>
      </c>
      <c r="C29" s="8">
        <f>ROUND(ROUNDDOWN(SUM(C2:C28)/COUNTA(C2:C28),3),2)</f>
        <v>12649.75</v>
      </c>
      <c r="D29" s="8">
        <f>ROUND(ROUNDDOWN(SUM(D2:D28)/COUNTA(D2:D28),3),2)</f>
        <v>111.38</v>
      </c>
      <c r="E29" s="9">
        <f>C29*D29</f>
        <v>1408929.155</v>
      </c>
      <c r="F29" s="33"/>
      <c r="G29" s="33"/>
    </row>
    <row r="30" spans="1:7" ht="18.75" customHeight="1" thickTop="1" x14ac:dyDescent="0.15">
      <c r="A30" s="11"/>
      <c r="B30" s="11"/>
      <c r="C30" s="11"/>
      <c r="D30" s="11"/>
      <c r="E30" s="11"/>
      <c r="F30" s="3"/>
      <c r="G30" s="11"/>
    </row>
    <row r="31" spans="1:7" ht="18.75" customHeight="1" x14ac:dyDescent="0.15">
      <c r="A31" s="35" t="s">
        <v>802</v>
      </c>
      <c r="B31" s="36">
        <v>10836.84</v>
      </c>
      <c r="C31" s="36">
        <v>113.51</v>
      </c>
      <c r="D31" s="40">
        <v>1230089.7084000001</v>
      </c>
      <c r="E31" s="38" t="s">
        <v>30</v>
      </c>
      <c r="F31" s="5"/>
      <c r="G31" s="5"/>
    </row>
    <row r="32" spans="1:7" ht="18.75" customHeight="1" x14ac:dyDescent="0.15">
      <c r="A32" s="35" t="s">
        <v>121</v>
      </c>
      <c r="B32" s="36">
        <v>11454.55</v>
      </c>
      <c r="C32" s="36">
        <v>109.98</v>
      </c>
      <c r="D32" s="40">
        <v>1259771.409</v>
      </c>
      <c r="E32" s="41">
        <f>D32-D31</f>
        <v>29681.700599999866</v>
      </c>
      <c r="F32" s="5"/>
      <c r="G32" s="5"/>
    </row>
    <row r="33" spans="1:7" ht="18.75" customHeight="1" x14ac:dyDescent="0.15">
      <c r="A33" s="35" t="s">
        <v>803</v>
      </c>
      <c r="B33" s="42">
        <f>C29</f>
        <v>12649.75</v>
      </c>
      <c r="C33" s="43">
        <f>D29</f>
        <v>111.38</v>
      </c>
      <c r="D33" s="37">
        <f>E29</f>
        <v>1408929.155</v>
      </c>
      <c r="E33" s="41">
        <f>D33-D32</f>
        <v>149157.74600000004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052A-4922-423D-88FD-874E538FA2FE}">
  <dimension ref="A1:G33"/>
  <sheetViews>
    <sheetView topLeftCell="A7" workbookViewId="0">
      <selection activeCell="B33" sqref="B33:D33"/>
    </sheetView>
  </sheetViews>
  <sheetFormatPr defaultRowHeight="13.5" x14ac:dyDescent="0.15"/>
  <cols>
    <col min="1" max="7" width="12.125" customWidth="1"/>
  </cols>
  <sheetData>
    <row r="1" spans="1:7" ht="18.75" customHeight="1" thickTop="1" thickBot="1" x14ac:dyDescent="0.2">
      <c r="A1" s="46" t="s">
        <v>788</v>
      </c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8.75" customHeight="1" thickTop="1" x14ac:dyDescent="0.15">
      <c r="A2" s="12" t="s">
        <v>477</v>
      </c>
      <c r="B2" s="14">
        <v>15.15</v>
      </c>
      <c r="C2" s="14">
        <v>13160</v>
      </c>
      <c r="D2" s="14">
        <v>112.54</v>
      </c>
      <c r="E2" s="15">
        <f t="shared" ref="E2:E28" si="0">C2*D2</f>
        <v>1481026.4000000001</v>
      </c>
      <c r="F2" s="67"/>
      <c r="G2" s="70"/>
    </row>
    <row r="3" spans="1:7" ht="18.75" customHeight="1" x14ac:dyDescent="0.15">
      <c r="A3" s="12" t="s">
        <v>810</v>
      </c>
      <c r="B3" s="14">
        <v>15.15</v>
      </c>
      <c r="C3" s="14">
        <v>13160</v>
      </c>
      <c r="D3" s="14">
        <v>113.03</v>
      </c>
      <c r="E3" s="15">
        <f t="shared" si="0"/>
        <v>1487474.8</v>
      </c>
      <c r="F3" s="16"/>
      <c r="G3" s="68"/>
    </row>
    <row r="4" spans="1:7" ht="18.75" customHeight="1" x14ac:dyDescent="0.15">
      <c r="A4" s="12" t="s">
        <v>155</v>
      </c>
      <c r="B4" s="14">
        <v>15.15</v>
      </c>
      <c r="C4" s="14">
        <v>13450</v>
      </c>
      <c r="D4" s="14">
        <v>112.91</v>
      </c>
      <c r="E4" s="15">
        <f t="shared" si="0"/>
        <v>1518639.5</v>
      </c>
      <c r="F4" s="16"/>
      <c r="G4" s="68"/>
    </row>
    <row r="5" spans="1:7" ht="18.75" customHeight="1" x14ac:dyDescent="0.15">
      <c r="A5" s="12" t="s">
        <v>156</v>
      </c>
      <c r="B5" s="14">
        <v>14.9</v>
      </c>
      <c r="C5" s="14">
        <v>13610</v>
      </c>
      <c r="D5" s="14">
        <v>112.74</v>
      </c>
      <c r="E5" s="15">
        <f t="shared" si="0"/>
        <v>1534391.4</v>
      </c>
      <c r="F5" s="16"/>
      <c r="G5" s="68"/>
    </row>
    <row r="6" spans="1:7" ht="18.75" customHeight="1" x14ac:dyDescent="0.15">
      <c r="A6" s="12" t="s">
        <v>157</v>
      </c>
      <c r="B6" s="14">
        <v>14.9</v>
      </c>
      <c r="C6" s="14">
        <v>13380</v>
      </c>
      <c r="D6" s="14">
        <v>112.67</v>
      </c>
      <c r="E6" s="15">
        <f t="shared" si="0"/>
        <v>1507524.6</v>
      </c>
      <c r="F6" s="16"/>
      <c r="G6" s="68"/>
    </row>
    <row r="7" spans="1:7" ht="18.75" customHeight="1" x14ac:dyDescent="0.15">
      <c r="A7" s="12" t="s">
        <v>481</v>
      </c>
      <c r="B7" s="14">
        <v>14.7</v>
      </c>
      <c r="C7" s="14">
        <v>13040</v>
      </c>
      <c r="D7" s="14">
        <v>112.58</v>
      </c>
      <c r="E7" s="15">
        <f t="shared" si="0"/>
        <v>1468043.2</v>
      </c>
      <c r="F7" s="16"/>
      <c r="G7" s="68"/>
    </row>
    <row r="8" spans="1:7" ht="18.75" customHeight="1" x14ac:dyDescent="0.15">
      <c r="A8" s="12" t="s">
        <v>811</v>
      </c>
      <c r="B8" s="14">
        <v>14.7</v>
      </c>
      <c r="C8" s="14">
        <v>12990</v>
      </c>
      <c r="D8" s="14">
        <v>111.95</v>
      </c>
      <c r="E8" s="15">
        <f t="shared" si="0"/>
        <v>1454230.5</v>
      </c>
      <c r="F8" s="16"/>
      <c r="G8" s="68"/>
    </row>
    <row r="9" spans="1:7" ht="18.75" customHeight="1" x14ac:dyDescent="0.15">
      <c r="A9" s="12" t="s">
        <v>160</v>
      </c>
      <c r="B9" s="14">
        <v>14.7</v>
      </c>
      <c r="C9" s="14">
        <v>13150</v>
      </c>
      <c r="D9" s="14">
        <v>112.47</v>
      </c>
      <c r="E9" s="15">
        <f t="shared" si="0"/>
        <v>1478980.5</v>
      </c>
      <c r="F9" s="16"/>
      <c r="G9" s="68"/>
    </row>
    <row r="10" spans="1:7" ht="18.75" customHeight="1" x14ac:dyDescent="0.15">
      <c r="A10" s="12" t="s">
        <v>161</v>
      </c>
      <c r="B10" s="14">
        <v>14.05</v>
      </c>
      <c r="C10" s="14">
        <v>12950</v>
      </c>
      <c r="D10" s="14">
        <v>112.29</v>
      </c>
      <c r="E10" s="15">
        <f t="shared" si="0"/>
        <v>1454155.5</v>
      </c>
      <c r="F10" s="16"/>
      <c r="G10" s="68"/>
    </row>
    <row r="11" spans="1:7" ht="18.75" customHeight="1" x14ac:dyDescent="0.15">
      <c r="A11" s="12" t="s">
        <v>162</v>
      </c>
      <c r="B11" s="14">
        <v>14.05</v>
      </c>
      <c r="C11" s="14">
        <v>12930</v>
      </c>
      <c r="D11" s="14">
        <v>112.29</v>
      </c>
      <c r="E11" s="15">
        <f t="shared" si="0"/>
        <v>1451909.7000000002</v>
      </c>
      <c r="F11" s="16"/>
      <c r="G11" s="68"/>
    </row>
    <row r="12" spans="1:7" ht="18.75" customHeight="1" x14ac:dyDescent="0.15">
      <c r="A12" s="12" t="s">
        <v>484</v>
      </c>
      <c r="B12" s="14">
        <v>13.9</v>
      </c>
      <c r="C12" s="14">
        <v>12845</v>
      </c>
      <c r="D12" s="14">
        <v>112.94</v>
      </c>
      <c r="E12" s="15">
        <f t="shared" si="0"/>
        <v>1450714.3</v>
      </c>
      <c r="F12" s="16"/>
      <c r="G12" s="68"/>
    </row>
    <row r="13" spans="1:7" ht="18.75" customHeight="1" x14ac:dyDescent="0.15">
      <c r="A13" s="12" t="s">
        <v>812</v>
      </c>
      <c r="B13" s="14">
        <v>13.9</v>
      </c>
      <c r="C13" s="14">
        <v>12810</v>
      </c>
      <c r="D13" s="14">
        <v>112.58</v>
      </c>
      <c r="E13" s="15">
        <f t="shared" si="0"/>
        <v>1442149.8</v>
      </c>
      <c r="F13" s="16"/>
      <c r="G13" s="68"/>
    </row>
    <row r="14" spans="1:7" ht="18.75" customHeight="1" x14ac:dyDescent="0.15">
      <c r="A14" s="12" t="s">
        <v>165</v>
      </c>
      <c r="B14" s="14">
        <v>13.9</v>
      </c>
      <c r="C14" s="14">
        <v>13095</v>
      </c>
      <c r="D14" s="14">
        <v>112.33</v>
      </c>
      <c r="E14" s="15">
        <f t="shared" si="0"/>
        <v>1470961.35</v>
      </c>
      <c r="F14" s="16"/>
      <c r="G14" s="68"/>
    </row>
    <row r="15" spans="1:7" ht="18.75" customHeight="1" x14ac:dyDescent="0.15">
      <c r="A15" s="12" t="s">
        <v>166</v>
      </c>
      <c r="B15" s="14">
        <v>13.3</v>
      </c>
      <c r="C15" s="14">
        <v>13195</v>
      </c>
      <c r="D15" s="14">
        <v>112.65</v>
      </c>
      <c r="E15" s="15">
        <f t="shared" si="0"/>
        <v>1486416.75</v>
      </c>
      <c r="F15" s="16"/>
      <c r="G15" s="68"/>
    </row>
    <row r="16" spans="1:7" ht="18.75" customHeight="1" x14ac:dyDescent="0.15">
      <c r="A16" s="12" t="s">
        <v>167</v>
      </c>
      <c r="B16" s="14">
        <v>13.3</v>
      </c>
      <c r="C16" s="14">
        <v>13145</v>
      </c>
      <c r="D16" s="14"/>
      <c r="E16" s="15">
        <f t="shared" si="0"/>
        <v>0</v>
      </c>
      <c r="F16" s="16"/>
      <c r="G16" s="68"/>
    </row>
    <row r="17" spans="1:7" ht="18.75" customHeight="1" x14ac:dyDescent="0.15">
      <c r="A17" s="12" t="s">
        <v>168</v>
      </c>
      <c r="B17" s="14">
        <v>13.3</v>
      </c>
      <c r="C17" s="14">
        <v>12930</v>
      </c>
      <c r="D17" s="14">
        <v>111.74</v>
      </c>
      <c r="E17" s="15">
        <f t="shared" si="0"/>
        <v>1444798.2</v>
      </c>
      <c r="F17" s="16"/>
      <c r="G17" s="68"/>
    </row>
    <row r="18" spans="1:7" ht="18.75" customHeight="1" x14ac:dyDescent="0.15">
      <c r="A18" s="12" t="s">
        <v>813</v>
      </c>
      <c r="B18" s="14">
        <v>13.3</v>
      </c>
      <c r="C18" s="14">
        <v>12765</v>
      </c>
      <c r="D18" s="14">
        <v>110.91</v>
      </c>
      <c r="E18" s="15">
        <f t="shared" si="0"/>
        <v>1415766.15</v>
      </c>
      <c r="F18" s="16"/>
      <c r="G18" s="68"/>
    </row>
    <row r="19" spans="1:7" ht="18.75" customHeight="1" x14ac:dyDescent="0.15">
      <c r="A19" s="12" t="s">
        <v>170</v>
      </c>
      <c r="B19" s="14">
        <v>13.3</v>
      </c>
      <c r="C19" s="14">
        <v>12850</v>
      </c>
      <c r="D19" s="14">
        <v>111.21</v>
      </c>
      <c r="E19" s="15">
        <f t="shared" si="0"/>
        <v>1429048.5</v>
      </c>
      <c r="F19" s="16"/>
      <c r="G19" s="68"/>
    </row>
    <row r="20" spans="1:7" ht="18.75" customHeight="1" x14ac:dyDescent="0.15">
      <c r="A20" s="12" t="s">
        <v>171</v>
      </c>
      <c r="B20" s="14">
        <v>13.3</v>
      </c>
      <c r="C20" s="14">
        <v>13025</v>
      </c>
      <c r="D20" s="14">
        <v>111.53</v>
      </c>
      <c r="E20" s="15">
        <f t="shared" si="0"/>
        <v>1452678.25</v>
      </c>
      <c r="F20" s="16"/>
      <c r="G20" s="68"/>
    </row>
    <row r="21" spans="1:7" ht="18.75" customHeight="1" x14ac:dyDescent="0.15">
      <c r="A21" s="12" t="s">
        <v>173</v>
      </c>
      <c r="B21" s="14">
        <v>13.3</v>
      </c>
      <c r="C21" s="14">
        <v>12780</v>
      </c>
      <c r="D21" s="14">
        <v>111.36</v>
      </c>
      <c r="E21" s="15">
        <f t="shared" si="0"/>
        <v>1423180.8</v>
      </c>
      <c r="F21" s="16"/>
      <c r="G21" s="68"/>
    </row>
    <row r="22" spans="1:7" ht="18.75" customHeight="1" x14ac:dyDescent="0.15">
      <c r="A22" s="12" t="s">
        <v>638</v>
      </c>
      <c r="B22" s="14">
        <v>13.75</v>
      </c>
      <c r="C22" s="14">
        <v>13015</v>
      </c>
      <c r="D22" s="14">
        <v>111.99</v>
      </c>
      <c r="E22" s="15">
        <f t="shared" si="0"/>
        <v>1457549.8499999999</v>
      </c>
      <c r="F22" s="16"/>
      <c r="G22" s="68"/>
    </row>
    <row r="23" spans="1:7" ht="18.75" customHeight="1" x14ac:dyDescent="0.15">
      <c r="A23" s="12"/>
      <c r="B23" s="14"/>
      <c r="C23" s="14"/>
      <c r="D23" s="14"/>
      <c r="E23" s="15">
        <f t="shared" si="0"/>
        <v>0</v>
      </c>
      <c r="F23" s="16"/>
      <c r="G23" s="68"/>
    </row>
    <row r="24" spans="1:7" ht="18.75" customHeight="1" x14ac:dyDescent="0.15">
      <c r="A24" s="12"/>
      <c r="B24" s="14"/>
      <c r="C24" s="14"/>
      <c r="D24" s="14"/>
      <c r="E24" s="15">
        <f t="shared" si="0"/>
        <v>0</v>
      </c>
      <c r="F24" s="16"/>
      <c r="G24" s="68"/>
    </row>
    <row r="25" spans="1:7" ht="18.75" customHeight="1" x14ac:dyDescent="0.15">
      <c r="A25" s="12"/>
      <c r="B25" s="14"/>
      <c r="C25" s="14"/>
      <c r="D25" s="14"/>
      <c r="E25" s="15">
        <f t="shared" si="0"/>
        <v>0</v>
      </c>
      <c r="F25" s="16"/>
      <c r="G25" s="68"/>
    </row>
    <row r="26" spans="1:7" ht="18.75" customHeight="1" x14ac:dyDescent="0.15">
      <c r="A26" s="30"/>
      <c r="B26" s="14"/>
      <c r="C26" s="14"/>
      <c r="D26" s="14"/>
      <c r="E26" s="15">
        <f t="shared" si="0"/>
        <v>0</v>
      </c>
      <c r="F26" s="16"/>
      <c r="G26" s="68"/>
    </row>
    <row r="27" spans="1:7" ht="18.75" customHeight="1" x14ac:dyDescent="0.15">
      <c r="A27" s="30"/>
      <c r="B27" s="14"/>
      <c r="C27" s="14"/>
      <c r="D27" s="14"/>
      <c r="E27" s="15">
        <f t="shared" si="0"/>
        <v>0</v>
      </c>
      <c r="F27" s="16"/>
      <c r="G27" s="68"/>
    </row>
    <row r="28" spans="1:7" ht="18.75" customHeight="1" thickBot="1" x14ac:dyDescent="0.2">
      <c r="A28" s="31"/>
      <c r="B28" s="14"/>
      <c r="C28" s="14"/>
      <c r="D28" s="14"/>
      <c r="E28" s="15">
        <f t="shared" si="0"/>
        <v>0</v>
      </c>
      <c r="F28" s="16"/>
      <c r="G28" s="69"/>
    </row>
    <row r="29" spans="1:7" ht="18.75" customHeight="1" thickTop="1" thickBot="1" x14ac:dyDescent="0.2">
      <c r="A29" s="32" t="s">
        <v>28</v>
      </c>
      <c r="B29" s="8">
        <f>SUM(B2:B28)/COUNTA(B2:B28)</f>
        <v>14.0952380952381</v>
      </c>
      <c r="C29" s="8">
        <f>ROUND(ROUNDDOWN(SUM(C2:C28)/COUNTA(C2:C28),3),2)</f>
        <v>13060.71</v>
      </c>
      <c r="D29" s="8">
        <f>ROUND(ROUNDDOWN(SUM(D2:D28)/COUNTA(D2:D28),3),2)</f>
        <v>112.24</v>
      </c>
      <c r="E29" s="9">
        <f>C29*D29</f>
        <v>1465934.0903999999</v>
      </c>
      <c r="F29" s="33"/>
      <c r="G29" s="33"/>
    </row>
    <row r="30" spans="1:7" ht="18.75" customHeight="1" thickTop="1" x14ac:dyDescent="0.15">
      <c r="A30" s="11"/>
      <c r="B30" s="11"/>
      <c r="C30" s="11"/>
      <c r="D30" s="11"/>
      <c r="E30" s="11"/>
      <c r="F30" s="3"/>
      <c r="G30" s="11"/>
    </row>
    <row r="31" spans="1:7" ht="18.75" customHeight="1" x14ac:dyDescent="0.15">
      <c r="A31" s="35" t="s">
        <v>121</v>
      </c>
      <c r="B31" s="36">
        <v>11454.55</v>
      </c>
      <c r="C31" s="36">
        <v>109.98</v>
      </c>
      <c r="D31" s="40">
        <v>1259771.409</v>
      </c>
      <c r="E31" s="38" t="s">
        <v>30</v>
      </c>
      <c r="F31" s="5"/>
      <c r="G31" s="5"/>
    </row>
    <row r="32" spans="1:7" ht="18.75" customHeight="1" x14ac:dyDescent="0.15">
      <c r="A32" s="35" t="s">
        <v>803</v>
      </c>
      <c r="B32" s="36">
        <v>12649.75</v>
      </c>
      <c r="C32" s="36">
        <v>111.38</v>
      </c>
      <c r="D32" s="40">
        <v>1408929.155</v>
      </c>
      <c r="E32" s="41">
        <f>D32-D31</f>
        <v>149157.74600000004</v>
      </c>
      <c r="F32" s="5"/>
      <c r="G32" s="5"/>
    </row>
    <row r="33" spans="1:7" ht="18.75" customHeight="1" x14ac:dyDescent="0.15">
      <c r="A33" s="35" t="s">
        <v>809</v>
      </c>
      <c r="B33" s="42">
        <f>C29</f>
        <v>13060.71</v>
      </c>
      <c r="C33" s="43">
        <f>D29</f>
        <v>112.24</v>
      </c>
      <c r="D33" s="37">
        <f>E29</f>
        <v>1465934.0903999999</v>
      </c>
      <c r="E33" s="41">
        <f>D33-D32</f>
        <v>57004.935399999842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909C-DE16-4DC7-8D11-1B41A8850324}">
  <dimension ref="A1:G33"/>
  <sheetViews>
    <sheetView topLeftCell="A16" workbookViewId="0">
      <selection activeCell="C30" sqref="C30"/>
    </sheetView>
  </sheetViews>
  <sheetFormatPr defaultRowHeight="13.5" x14ac:dyDescent="0.15"/>
  <cols>
    <col min="1" max="7" width="12.125" customWidth="1"/>
  </cols>
  <sheetData>
    <row r="1" spans="1:7" ht="18.75" customHeight="1" thickTop="1" thickBot="1" x14ac:dyDescent="0.2">
      <c r="A1" s="46" t="s">
        <v>788</v>
      </c>
      <c r="B1" s="66" t="s">
        <v>0</v>
      </c>
      <c r="C1" s="66" t="s">
        <v>1</v>
      </c>
      <c r="D1" s="66" t="s">
        <v>2</v>
      </c>
      <c r="E1" s="46" t="s">
        <v>3</v>
      </c>
      <c r="F1" s="1" t="s">
        <v>4</v>
      </c>
      <c r="G1" s="46" t="s">
        <v>5</v>
      </c>
    </row>
    <row r="2" spans="1:7" ht="18.75" customHeight="1" thickTop="1" x14ac:dyDescent="0.15">
      <c r="A2" s="12" t="s">
        <v>815</v>
      </c>
      <c r="B2" s="14">
        <v>13.75</v>
      </c>
      <c r="C2" s="14">
        <v>13155</v>
      </c>
      <c r="D2" s="14">
        <v>112.1</v>
      </c>
      <c r="E2" s="15">
        <f t="shared" ref="E2:E28" si="0">C2*D2</f>
        <v>1474675.5</v>
      </c>
      <c r="F2" s="67"/>
      <c r="G2" s="70"/>
    </row>
    <row r="3" spans="1:7" ht="18.75" customHeight="1" x14ac:dyDescent="0.15">
      <c r="A3" s="12" t="s">
        <v>816</v>
      </c>
      <c r="B3" s="14">
        <v>13.75</v>
      </c>
      <c r="C3" s="14">
        <v>13020</v>
      </c>
      <c r="D3" s="14">
        <v>112.44</v>
      </c>
      <c r="E3" s="15">
        <f t="shared" si="0"/>
        <v>1463968.8</v>
      </c>
      <c r="F3" s="16"/>
      <c r="G3" s="68"/>
    </row>
    <row r="4" spans="1:7" ht="18.75" customHeight="1" x14ac:dyDescent="0.15">
      <c r="A4" s="12" t="s">
        <v>177</v>
      </c>
      <c r="B4" s="14">
        <v>14.25</v>
      </c>
      <c r="C4" s="14">
        <v>13200</v>
      </c>
      <c r="D4" s="14">
        <v>112.52</v>
      </c>
      <c r="E4" s="15">
        <f t="shared" si="0"/>
        <v>1485264</v>
      </c>
      <c r="F4" s="16"/>
      <c r="G4" s="68"/>
    </row>
    <row r="5" spans="1:7" ht="18.75" customHeight="1" x14ac:dyDescent="0.15">
      <c r="A5" s="12" t="s">
        <v>178</v>
      </c>
      <c r="B5" s="14">
        <v>14.25</v>
      </c>
      <c r="C5" s="14">
        <v>13045</v>
      </c>
      <c r="D5" s="14">
        <v>112.54</v>
      </c>
      <c r="E5" s="15">
        <f t="shared" si="0"/>
        <v>1468084.3</v>
      </c>
      <c r="F5" s="16"/>
      <c r="G5" s="68"/>
    </row>
    <row r="6" spans="1:7" ht="18.75" customHeight="1" x14ac:dyDescent="0.15">
      <c r="A6" s="12" t="s">
        <v>493</v>
      </c>
      <c r="B6" s="14">
        <v>14.5</v>
      </c>
      <c r="C6" s="14">
        <v>13090</v>
      </c>
      <c r="D6" s="14">
        <v>112.81</v>
      </c>
      <c r="E6" s="15">
        <f t="shared" si="0"/>
        <v>1476682.9000000001</v>
      </c>
      <c r="F6" s="16"/>
      <c r="G6" s="68"/>
    </row>
    <row r="7" spans="1:7" ht="18.75" customHeight="1" x14ac:dyDescent="0.15">
      <c r="A7" s="12" t="s">
        <v>817</v>
      </c>
      <c r="B7" s="14">
        <v>14.5</v>
      </c>
      <c r="C7" s="14">
        <v>13150</v>
      </c>
      <c r="D7" s="14">
        <v>112.44</v>
      </c>
      <c r="E7" s="15">
        <f t="shared" si="0"/>
        <v>1478586</v>
      </c>
      <c r="F7" s="16"/>
      <c r="G7" s="68"/>
    </row>
    <row r="8" spans="1:7" ht="18.75" customHeight="1" x14ac:dyDescent="0.15">
      <c r="A8" s="12" t="s">
        <v>181</v>
      </c>
      <c r="B8" s="14">
        <v>14.5</v>
      </c>
      <c r="C8" s="14">
        <v>13165</v>
      </c>
      <c r="D8" s="14">
        <v>112.42</v>
      </c>
      <c r="E8" s="15">
        <f t="shared" si="0"/>
        <v>1480009.3</v>
      </c>
      <c r="F8" s="16"/>
      <c r="G8" s="68"/>
    </row>
    <row r="9" spans="1:7" ht="18.75" customHeight="1" x14ac:dyDescent="0.15">
      <c r="A9" s="12" t="s">
        <v>182</v>
      </c>
      <c r="B9" s="14">
        <v>15.3</v>
      </c>
      <c r="C9" s="14">
        <v>13120</v>
      </c>
      <c r="D9" s="14">
        <v>112.2</v>
      </c>
      <c r="E9" s="15">
        <f t="shared" si="0"/>
        <v>1472064</v>
      </c>
      <c r="F9" s="16"/>
      <c r="G9" s="68"/>
    </row>
    <row r="10" spans="1:7" ht="18.75" customHeight="1" x14ac:dyDescent="0.15">
      <c r="A10" s="12" t="s">
        <v>642</v>
      </c>
      <c r="B10" s="14">
        <v>15.3</v>
      </c>
      <c r="C10" s="14">
        <v>13020</v>
      </c>
      <c r="D10" s="14">
        <v>112.11</v>
      </c>
      <c r="E10" s="15">
        <f t="shared" si="0"/>
        <v>1459672.2</v>
      </c>
      <c r="F10" s="16"/>
      <c r="G10" s="68"/>
    </row>
    <row r="11" spans="1:7" ht="18.75" customHeight="1" x14ac:dyDescent="0.15">
      <c r="A11" s="12" t="s">
        <v>496</v>
      </c>
      <c r="B11" s="14">
        <v>15.35</v>
      </c>
      <c r="C11" s="14">
        <v>12945</v>
      </c>
      <c r="D11" s="14">
        <v>112.8</v>
      </c>
      <c r="E11" s="15">
        <f t="shared" si="0"/>
        <v>1460196</v>
      </c>
      <c r="F11" s="16"/>
      <c r="G11" s="68"/>
    </row>
    <row r="12" spans="1:7" ht="18.75" customHeight="1" x14ac:dyDescent="0.15">
      <c r="A12" s="12" t="s">
        <v>818</v>
      </c>
      <c r="B12" s="14">
        <v>15.35</v>
      </c>
      <c r="C12" s="14">
        <v>12855</v>
      </c>
      <c r="D12" s="14">
        <v>113.01</v>
      </c>
      <c r="E12" s="15">
        <f t="shared" si="0"/>
        <v>1452743.55</v>
      </c>
      <c r="F12" s="16"/>
      <c r="G12" s="68"/>
    </row>
    <row r="13" spans="1:7" ht="18.75" customHeight="1" x14ac:dyDescent="0.15">
      <c r="A13" s="12" t="s">
        <v>186</v>
      </c>
      <c r="B13" s="14">
        <v>15.35</v>
      </c>
      <c r="C13" s="14">
        <v>12970</v>
      </c>
      <c r="D13" s="14">
        <v>113</v>
      </c>
      <c r="E13" s="15">
        <f t="shared" si="0"/>
        <v>1465610</v>
      </c>
      <c r="F13" s="16"/>
      <c r="G13" s="68"/>
    </row>
    <row r="14" spans="1:7" ht="18.75" customHeight="1" x14ac:dyDescent="0.15">
      <c r="A14" s="12" t="s">
        <v>187</v>
      </c>
      <c r="B14" s="14">
        <v>15.6</v>
      </c>
      <c r="C14" s="14">
        <v>12950</v>
      </c>
      <c r="D14" s="14">
        <v>113.14</v>
      </c>
      <c r="E14" s="15">
        <f t="shared" si="0"/>
        <v>1465163</v>
      </c>
      <c r="F14" s="16"/>
      <c r="G14" s="68"/>
    </row>
    <row r="15" spans="1:7" ht="18.75" customHeight="1" x14ac:dyDescent="0.15">
      <c r="A15" s="12" t="s">
        <v>188</v>
      </c>
      <c r="B15" s="14">
        <v>15.6</v>
      </c>
      <c r="C15" s="14">
        <v>12630</v>
      </c>
      <c r="D15" s="14">
        <v>113.04</v>
      </c>
      <c r="E15" s="15">
        <f t="shared" si="0"/>
        <v>1427695.2000000002</v>
      </c>
      <c r="F15" s="16"/>
      <c r="G15" s="68"/>
    </row>
    <row r="16" spans="1:7" ht="18.75" customHeight="1" x14ac:dyDescent="0.15">
      <c r="A16" s="12" t="s">
        <v>499</v>
      </c>
      <c r="B16" s="14">
        <v>15.6</v>
      </c>
      <c r="C16" s="14"/>
      <c r="D16" s="14">
        <v>113.01</v>
      </c>
      <c r="E16" s="15">
        <f t="shared" si="0"/>
        <v>0</v>
      </c>
      <c r="F16" s="16"/>
      <c r="G16" s="68"/>
    </row>
    <row r="17" spans="1:7" ht="18.75" customHeight="1" x14ac:dyDescent="0.15">
      <c r="A17" s="12" t="s">
        <v>819</v>
      </c>
      <c r="B17" s="14">
        <v>15.6</v>
      </c>
      <c r="C17" s="14"/>
      <c r="D17" s="14">
        <v>112.99</v>
      </c>
      <c r="E17" s="15">
        <f t="shared" si="0"/>
        <v>0</v>
      </c>
      <c r="F17" s="16"/>
      <c r="G17" s="68"/>
    </row>
    <row r="18" spans="1:7" ht="18.75" customHeight="1" x14ac:dyDescent="0.15">
      <c r="A18" s="12" t="s">
        <v>191</v>
      </c>
      <c r="B18" s="14">
        <v>15.6</v>
      </c>
      <c r="C18" s="14">
        <v>12490</v>
      </c>
      <c r="D18" s="14">
        <v>112.86</v>
      </c>
      <c r="E18" s="15">
        <f t="shared" si="0"/>
        <v>1409621.4</v>
      </c>
      <c r="F18" s="16"/>
      <c r="G18" s="68"/>
    </row>
    <row r="19" spans="1:7" ht="18.75" customHeight="1" x14ac:dyDescent="0.15">
      <c r="A19" s="12" t="s">
        <v>192</v>
      </c>
      <c r="B19" s="14">
        <v>15.9</v>
      </c>
      <c r="C19" s="14">
        <v>12340</v>
      </c>
      <c r="D19" s="14">
        <v>112.95</v>
      </c>
      <c r="E19" s="15">
        <f t="shared" si="0"/>
        <v>1393803</v>
      </c>
      <c r="F19" s="16"/>
      <c r="G19" s="68"/>
    </row>
    <row r="20" spans="1:7" ht="18.75" customHeight="1" x14ac:dyDescent="0.15">
      <c r="A20" s="12" t="s">
        <v>193</v>
      </c>
      <c r="B20" s="14">
        <v>15.9</v>
      </c>
      <c r="C20" s="14">
        <v>12270</v>
      </c>
      <c r="D20" s="14">
        <v>113.28</v>
      </c>
      <c r="E20" s="15">
        <f t="shared" si="0"/>
        <v>1389945.6</v>
      </c>
      <c r="F20" s="16"/>
      <c r="G20" s="68"/>
    </row>
    <row r="21" spans="1:7" ht="18.75" customHeight="1" x14ac:dyDescent="0.15">
      <c r="A21" s="12" t="s">
        <v>503</v>
      </c>
      <c r="B21" s="14">
        <v>16.350000000000001</v>
      </c>
      <c r="C21" s="14">
        <v>12270</v>
      </c>
      <c r="D21" s="14">
        <v>112.85</v>
      </c>
      <c r="E21" s="15">
        <f t="shared" si="0"/>
        <v>1384669.5</v>
      </c>
      <c r="F21" s="16"/>
      <c r="G21" s="68"/>
    </row>
    <row r="22" spans="1:7" ht="18.75" customHeight="1" x14ac:dyDescent="0.15">
      <c r="A22" s="12" t="s">
        <v>820</v>
      </c>
      <c r="B22" s="14">
        <v>16.350000000000001</v>
      </c>
      <c r="C22" s="14">
        <v>12335</v>
      </c>
      <c r="D22" s="14">
        <v>112.85</v>
      </c>
      <c r="E22" s="15">
        <f t="shared" si="0"/>
        <v>1392004.75</v>
      </c>
      <c r="F22" s="16"/>
      <c r="G22" s="68"/>
    </row>
    <row r="23" spans="1:7" ht="18.75" customHeight="1" x14ac:dyDescent="0.15">
      <c r="A23" s="12" t="s">
        <v>196</v>
      </c>
      <c r="B23" s="14">
        <v>16.350000000000001</v>
      </c>
      <c r="C23" s="14">
        <v>12360</v>
      </c>
      <c r="D23" s="14">
        <v>112.85</v>
      </c>
      <c r="E23" s="15">
        <f t="shared" si="0"/>
        <v>1394826</v>
      </c>
      <c r="F23" s="16"/>
      <c r="G23" s="68"/>
    </row>
    <row r="24" spans="1:7" ht="18.75" customHeight="1" x14ac:dyDescent="0.15">
      <c r="A24" s="12"/>
      <c r="B24" s="14"/>
      <c r="C24" s="14"/>
      <c r="D24" s="14"/>
      <c r="E24" s="15">
        <f t="shared" si="0"/>
        <v>0</v>
      </c>
      <c r="F24" s="16"/>
      <c r="G24" s="68"/>
    </row>
    <row r="25" spans="1:7" ht="18.75" customHeight="1" x14ac:dyDescent="0.15">
      <c r="A25" s="12"/>
      <c r="B25" s="14"/>
      <c r="C25" s="14"/>
      <c r="D25" s="14"/>
      <c r="E25" s="15">
        <f t="shared" si="0"/>
        <v>0</v>
      </c>
      <c r="F25" s="16"/>
      <c r="G25" s="68"/>
    </row>
    <row r="26" spans="1:7" ht="18.75" customHeight="1" x14ac:dyDescent="0.15">
      <c r="A26" s="30"/>
      <c r="B26" s="14"/>
      <c r="C26" s="14"/>
      <c r="D26" s="14"/>
      <c r="E26" s="15">
        <f t="shared" si="0"/>
        <v>0</v>
      </c>
      <c r="F26" s="16"/>
      <c r="G26" s="68"/>
    </row>
    <row r="27" spans="1:7" ht="18.75" customHeight="1" x14ac:dyDescent="0.15">
      <c r="A27" s="30"/>
      <c r="B27" s="14"/>
      <c r="C27" s="14"/>
      <c r="D27" s="14"/>
      <c r="E27" s="15">
        <f t="shared" si="0"/>
        <v>0</v>
      </c>
      <c r="F27" s="16"/>
      <c r="G27" s="68"/>
    </row>
    <row r="28" spans="1:7" ht="18.75" customHeight="1" thickBot="1" x14ac:dyDescent="0.2">
      <c r="A28" s="31"/>
      <c r="B28" s="14"/>
      <c r="C28" s="14"/>
      <c r="D28" s="14"/>
      <c r="E28" s="15">
        <f t="shared" si="0"/>
        <v>0</v>
      </c>
      <c r="F28" s="16"/>
      <c r="G28" s="69"/>
    </row>
    <row r="29" spans="1:7" ht="18.75" customHeight="1" thickTop="1" thickBot="1" x14ac:dyDescent="0.2">
      <c r="A29" s="32" t="s">
        <v>28</v>
      </c>
      <c r="B29" s="8">
        <f>SUM(B2:B28)/COUNTA(B2:B28)</f>
        <v>15.227272727272727</v>
      </c>
      <c r="C29" s="8">
        <f>ROUND(ROUNDDOWN(SUM(C2:C28)/COUNTA(C2:C28),3),2)</f>
        <v>12819</v>
      </c>
      <c r="D29" s="8">
        <f>ROUND(ROUNDDOWN(SUM(D2:D28)/COUNTA(D2:D28),3),2)</f>
        <v>112.74</v>
      </c>
      <c r="E29" s="9">
        <f>C29*D29</f>
        <v>1445214.0599999998</v>
      </c>
      <c r="F29" s="33"/>
      <c r="G29" s="33"/>
    </row>
    <row r="30" spans="1:7" ht="18.75" customHeight="1" thickTop="1" x14ac:dyDescent="0.15">
      <c r="A30" s="11"/>
      <c r="B30" s="11"/>
      <c r="C30" s="11"/>
      <c r="D30" s="11"/>
      <c r="E30" s="11"/>
      <c r="F30" s="3"/>
      <c r="G30" s="11"/>
    </row>
    <row r="31" spans="1:7" ht="18.75" customHeight="1" x14ac:dyDescent="0.15">
      <c r="A31" s="35" t="s">
        <v>803</v>
      </c>
      <c r="B31" s="36">
        <v>12649.75</v>
      </c>
      <c r="C31" s="36">
        <v>111.38</v>
      </c>
      <c r="D31" s="40">
        <v>1408929.155</v>
      </c>
      <c r="E31" s="38" t="s">
        <v>30</v>
      </c>
      <c r="F31" s="5"/>
      <c r="G31" s="5"/>
    </row>
    <row r="32" spans="1:7" ht="18.75" customHeight="1" x14ac:dyDescent="0.15">
      <c r="A32" s="35" t="s">
        <v>809</v>
      </c>
      <c r="B32" s="36">
        <v>13060.71</v>
      </c>
      <c r="C32" s="36">
        <v>112.24</v>
      </c>
      <c r="D32" s="40">
        <v>1465934.0903999999</v>
      </c>
      <c r="E32" s="41">
        <f>D32-D31</f>
        <v>57004.935399999842</v>
      </c>
      <c r="F32" s="5"/>
      <c r="G32" s="5"/>
    </row>
    <row r="33" spans="1:7" ht="18.75" customHeight="1" x14ac:dyDescent="0.15">
      <c r="A33" s="35" t="s">
        <v>814</v>
      </c>
      <c r="B33" s="42">
        <f>C29</f>
        <v>12819</v>
      </c>
      <c r="C33" s="43">
        <f>D29</f>
        <v>112.74</v>
      </c>
      <c r="D33" s="37">
        <f>E29</f>
        <v>1445214.0599999998</v>
      </c>
      <c r="E33" s="41">
        <f>D33-D32</f>
        <v>-20720.030400000047</v>
      </c>
      <c r="F33" s="5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3991-DD06-4041-8AE1-122E407980A7}">
  <dimension ref="A1:G29"/>
  <sheetViews>
    <sheetView workbookViewId="0">
      <selection activeCell="I12" sqref="I12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198</v>
      </c>
      <c r="B2" s="93">
        <v>16.350000000000001</v>
      </c>
      <c r="C2" s="93">
        <v>12130</v>
      </c>
      <c r="D2" s="93"/>
      <c r="E2" s="94">
        <f t="shared" ref="E2:E24" si="0">C2*D2</f>
        <v>0</v>
      </c>
      <c r="F2" s="95"/>
      <c r="G2" s="96"/>
    </row>
    <row r="3" spans="1:7" ht="18.75" customHeight="1" x14ac:dyDescent="0.15">
      <c r="A3" s="92" t="s">
        <v>822</v>
      </c>
      <c r="B3" s="93">
        <v>16.350000000000001</v>
      </c>
      <c r="C3" s="93">
        <v>12125</v>
      </c>
      <c r="D3" s="93"/>
      <c r="E3" s="94">
        <f t="shared" si="0"/>
        <v>0</v>
      </c>
      <c r="F3" s="97"/>
      <c r="G3" s="98"/>
    </row>
    <row r="4" spans="1:7" ht="18.75" customHeight="1" x14ac:dyDescent="0.15">
      <c r="A4" s="92" t="s">
        <v>648</v>
      </c>
      <c r="B4" s="93">
        <v>16.350000000000001</v>
      </c>
      <c r="C4" s="93">
        <v>12170</v>
      </c>
      <c r="D4" s="93"/>
      <c r="E4" s="94">
        <f t="shared" si="0"/>
        <v>0</v>
      </c>
      <c r="F4" s="97"/>
      <c r="G4" s="98"/>
    </row>
    <row r="5" spans="1:7" ht="18.75" customHeight="1" x14ac:dyDescent="0.15">
      <c r="A5" s="92" t="s">
        <v>200</v>
      </c>
      <c r="B5" s="93">
        <v>16.350000000000001</v>
      </c>
      <c r="C5" s="93"/>
      <c r="D5" s="93"/>
      <c r="E5" s="94">
        <f t="shared" si="0"/>
        <v>0</v>
      </c>
      <c r="F5" s="97"/>
      <c r="G5" s="98"/>
    </row>
    <row r="6" spans="1:7" ht="18.75" customHeight="1" x14ac:dyDescent="0.15">
      <c r="A6" s="92" t="s">
        <v>201</v>
      </c>
      <c r="B6" s="93">
        <v>16.350000000000001</v>
      </c>
      <c r="C6" s="93">
        <v>12050</v>
      </c>
      <c r="D6" s="93">
        <v>111.69</v>
      </c>
      <c r="E6" s="94">
        <f t="shared" si="0"/>
        <v>1345864.5</v>
      </c>
      <c r="F6" s="97"/>
      <c r="G6" s="98"/>
    </row>
    <row r="7" spans="1:7" ht="18.75" customHeight="1" x14ac:dyDescent="0.15">
      <c r="A7" s="92" t="s">
        <v>202</v>
      </c>
      <c r="B7" s="93">
        <v>16.350000000000001</v>
      </c>
      <c r="C7" s="93">
        <v>11965</v>
      </c>
      <c r="D7" s="93">
        <v>111.19</v>
      </c>
      <c r="E7" s="94">
        <f t="shared" si="0"/>
        <v>1330388.3499999999</v>
      </c>
      <c r="F7" s="97"/>
      <c r="G7" s="98"/>
    </row>
    <row r="8" spans="1:7" ht="18.75" customHeight="1" x14ac:dyDescent="0.15">
      <c r="A8" s="92" t="s">
        <v>203</v>
      </c>
      <c r="B8" s="93">
        <v>16.350000000000001</v>
      </c>
      <c r="C8" s="93">
        <v>11710</v>
      </c>
      <c r="D8" s="93">
        <v>111.01</v>
      </c>
      <c r="E8" s="94">
        <f t="shared" si="0"/>
        <v>1299927.1000000001</v>
      </c>
      <c r="F8" s="97"/>
      <c r="G8" s="98"/>
    </row>
    <row r="9" spans="1:7" ht="18.75" customHeight="1" x14ac:dyDescent="0.15">
      <c r="A9" s="92" t="s">
        <v>511</v>
      </c>
      <c r="B9" s="93">
        <v>16.25</v>
      </c>
      <c r="C9" s="93">
        <v>11865</v>
      </c>
      <c r="D9" s="93">
        <v>110.86</v>
      </c>
      <c r="E9" s="94">
        <f t="shared" si="0"/>
        <v>1315353.8999999999</v>
      </c>
      <c r="F9" s="97"/>
      <c r="G9" s="98"/>
    </row>
    <row r="10" spans="1:7" ht="18.75" customHeight="1" x14ac:dyDescent="0.15">
      <c r="A10" s="112">
        <v>43598</v>
      </c>
      <c r="B10" s="93">
        <v>16.25</v>
      </c>
      <c r="C10" s="93">
        <v>11730</v>
      </c>
      <c r="D10" s="93">
        <v>110.74</v>
      </c>
      <c r="E10" s="94">
        <f t="shared" si="0"/>
        <v>1298980.2</v>
      </c>
      <c r="F10" s="97"/>
      <c r="G10" s="98"/>
    </row>
    <row r="11" spans="1:7" ht="18.75" customHeight="1" x14ac:dyDescent="0.15">
      <c r="A11" s="112">
        <v>43599</v>
      </c>
      <c r="B11" s="93">
        <v>16.25</v>
      </c>
      <c r="C11" s="93">
        <v>11820</v>
      </c>
      <c r="D11" s="93">
        <v>110.43</v>
      </c>
      <c r="E11" s="94">
        <f t="shared" si="0"/>
        <v>1305282.6000000001</v>
      </c>
      <c r="F11" s="97"/>
      <c r="G11" s="98"/>
    </row>
    <row r="12" spans="1:7" ht="18.75" customHeight="1" x14ac:dyDescent="0.15">
      <c r="A12" s="112">
        <v>43600</v>
      </c>
      <c r="B12" s="93">
        <v>16.25</v>
      </c>
      <c r="C12" s="93">
        <v>11930</v>
      </c>
      <c r="D12" s="93">
        <v>110.62</v>
      </c>
      <c r="E12" s="94">
        <f t="shared" si="0"/>
        <v>1319696.6000000001</v>
      </c>
      <c r="F12" s="97"/>
      <c r="G12" s="98"/>
    </row>
    <row r="13" spans="1:7" ht="18.75" customHeight="1" x14ac:dyDescent="0.15">
      <c r="A13" s="112">
        <v>43601</v>
      </c>
      <c r="B13" s="93">
        <v>16.25</v>
      </c>
      <c r="C13" s="93">
        <v>12215</v>
      </c>
      <c r="D13" s="93">
        <v>110.51</v>
      </c>
      <c r="E13" s="94">
        <f t="shared" si="0"/>
        <v>1349879.6500000001</v>
      </c>
      <c r="F13" s="97"/>
      <c r="G13" s="98"/>
    </row>
    <row r="14" spans="1:7" ht="18.75" customHeight="1" x14ac:dyDescent="0.15">
      <c r="A14" s="112">
        <v>43602</v>
      </c>
      <c r="B14" s="93">
        <v>16.25</v>
      </c>
      <c r="C14" s="93">
        <v>12025</v>
      </c>
      <c r="D14" s="93">
        <v>111</v>
      </c>
      <c r="E14" s="94">
        <f t="shared" si="0"/>
        <v>1334775</v>
      </c>
      <c r="F14" s="97"/>
      <c r="G14" s="98"/>
    </row>
    <row r="15" spans="1:7" ht="18.75" customHeight="1" x14ac:dyDescent="0.15">
      <c r="A15" s="92" t="s">
        <v>823</v>
      </c>
      <c r="B15" s="93">
        <v>16.25</v>
      </c>
      <c r="C15" s="93">
        <v>11915</v>
      </c>
      <c r="D15" s="93">
        <v>111.17</v>
      </c>
      <c r="E15" s="94">
        <f t="shared" si="0"/>
        <v>1324590.55</v>
      </c>
      <c r="F15" s="97"/>
      <c r="G15" s="98"/>
    </row>
    <row r="16" spans="1:7" ht="18.75" customHeight="1" x14ac:dyDescent="0.15">
      <c r="A16" s="92" t="s">
        <v>211</v>
      </c>
      <c r="B16" s="93">
        <v>16.25</v>
      </c>
      <c r="C16" s="93">
        <v>12030</v>
      </c>
      <c r="D16" s="93">
        <v>111.17</v>
      </c>
      <c r="E16" s="94">
        <f t="shared" si="0"/>
        <v>1337375.1000000001</v>
      </c>
      <c r="F16" s="97"/>
      <c r="G16" s="98"/>
    </row>
    <row r="17" spans="1:7" ht="18.75" customHeight="1" x14ac:dyDescent="0.15">
      <c r="A17" s="92" t="s">
        <v>212</v>
      </c>
      <c r="B17" s="93">
        <v>16.2</v>
      </c>
      <c r="C17" s="93">
        <v>11965</v>
      </c>
      <c r="D17" s="93">
        <v>111.53</v>
      </c>
      <c r="E17" s="94">
        <f t="shared" si="0"/>
        <v>1334456.45</v>
      </c>
      <c r="F17" s="97"/>
      <c r="G17" s="98"/>
    </row>
    <row r="18" spans="1:7" ht="18.75" customHeight="1" x14ac:dyDescent="0.15">
      <c r="A18" s="92" t="s">
        <v>213</v>
      </c>
      <c r="B18" s="93">
        <v>16.2</v>
      </c>
      <c r="C18" s="93">
        <v>11870</v>
      </c>
      <c r="D18" s="93">
        <v>111.28</v>
      </c>
      <c r="E18" s="94">
        <f t="shared" si="0"/>
        <v>1320893.6000000001</v>
      </c>
      <c r="F18" s="97"/>
      <c r="G18" s="98"/>
    </row>
    <row r="19" spans="1:7" ht="18.75" customHeight="1" x14ac:dyDescent="0.15">
      <c r="A19" s="92" t="s">
        <v>518</v>
      </c>
      <c r="B19" s="93">
        <v>16</v>
      </c>
      <c r="C19" s="93">
        <v>12155</v>
      </c>
      <c r="D19" s="93">
        <v>110.75</v>
      </c>
      <c r="E19" s="94">
        <f t="shared" si="0"/>
        <v>1346166.25</v>
      </c>
      <c r="F19" s="97"/>
      <c r="G19" s="98"/>
    </row>
    <row r="20" spans="1:7" ht="18.75" customHeight="1" x14ac:dyDescent="0.15">
      <c r="A20" s="92" t="s">
        <v>824</v>
      </c>
      <c r="B20" s="93">
        <v>16</v>
      </c>
      <c r="C20" s="93"/>
      <c r="D20" s="93">
        <v>110.5</v>
      </c>
      <c r="E20" s="94">
        <f t="shared" si="0"/>
        <v>0</v>
      </c>
      <c r="F20" s="97"/>
      <c r="G20" s="98"/>
    </row>
    <row r="21" spans="1:7" ht="18.75" customHeight="1" x14ac:dyDescent="0.15">
      <c r="A21" s="92" t="s">
        <v>216</v>
      </c>
      <c r="B21" s="93">
        <v>16</v>
      </c>
      <c r="C21" s="93">
        <v>12235</v>
      </c>
      <c r="D21" s="93">
        <v>110.57</v>
      </c>
      <c r="E21" s="94">
        <f t="shared" si="0"/>
        <v>1352823.95</v>
      </c>
      <c r="F21" s="97"/>
      <c r="G21" s="98"/>
    </row>
    <row r="22" spans="1:7" ht="18.75" customHeight="1" x14ac:dyDescent="0.15">
      <c r="A22" s="92" t="s">
        <v>217</v>
      </c>
      <c r="B22" s="93">
        <v>15.35</v>
      </c>
      <c r="C22" s="93">
        <v>12040</v>
      </c>
      <c r="D22" s="93">
        <v>110.28</v>
      </c>
      <c r="E22" s="94">
        <f t="shared" si="0"/>
        <v>1327771.2</v>
      </c>
      <c r="F22" s="97"/>
      <c r="G22" s="98"/>
    </row>
    <row r="23" spans="1:7" ht="18.75" customHeight="1" x14ac:dyDescent="0.15">
      <c r="A23" s="92" t="s">
        <v>218</v>
      </c>
      <c r="B23" s="93">
        <v>15.35</v>
      </c>
      <c r="C23" s="93">
        <v>11980</v>
      </c>
      <c r="D23" s="93">
        <v>110.62</v>
      </c>
      <c r="E23" s="94">
        <f t="shared" si="0"/>
        <v>1325227.6000000001</v>
      </c>
      <c r="F23" s="97"/>
      <c r="G23" s="98"/>
    </row>
    <row r="24" spans="1:7" ht="18.75" customHeight="1" thickBot="1" x14ac:dyDescent="0.2">
      <c r="A24" s="92" t="s">
        <v>521</v>
      </c>
      <c r="B24" s="93">
        <v>15.35</v>
      </c>
      <c r="C24" s="93">
        <v>12040</v>
      </c>
      <c r="D24" s="93">
        <v>110.36</v>
      </c>
      <c r="E24" s="94">
        <f t="shared" si="0"/>
        <v>1328734.3999999999</v>
      </c>
      <c r="F24" s="97"/>
      <c r="G24" s="98"/>
    </row>
    <row r="25" spans="1:7" ht="18.75" customHeight="1" thickTop="1" thickBot="1" x14ac:dyDescent="0.2">
      <c r="A25" s="99" t="s">
        <v>28</v>
      </c>
      <c r="B25" s="100">
        <f>SUM(B2:B24)/COUNTA(B2:B24)</f>
        <v>16.126086956521739</v>
      </c>
      <c r="C25" s="100">
        <f>ROUND(ROUNDDOWN(SUM(C2:C24)/COUNTA(C2:C24),3),2)</f>
        <v>11998.33</v>
      </c>
      <c r="D25" s="100">
        <f>ROUND(ROUNDDOWN(SUM(D2:D24)/COUNTA(D2:D24),3),2)</f>
        <v>110.86</v>
      </c>
      <c r="E25" s="101">
        <f>C25*D25</f>
        <v>1330134.8637999999</v>
      </c>
      <c r="F25" s="102"/>
      <c r="G25" s="102"/>
    </row>
    <row r="26" spans="1:7" ht="18.75" customHeight="1" thickTop="1" x14ac:dyDescent="0.15">
      <c r="A26" s="113"/>
      <c r="B26" s="113"/>
      <c r="C26" s="113"/>
      <c r="D26" s="113"/>
      <c r="E26" s="113"/>
      <c r="F26" s="114"/>
      <c r="G26" s="113"/>
    </row>
    <row r="27" spans="1:7" ht="18.75" customHeight="1" x14ac:dyDescent="0.15">
      <c r="A27" s="103" t="s">
        <v>809</v>
      </c>
      <c r="B27" s="104">
        <v>13060.71</v>
      </c>
      <c r="C27" s="104">
        <v>112.24</v>
      </c>
      <c r="D27" s="105">
        <v>1465934.0903999999</v>
      </c>
      <c r="E27" s="115" t="s">
        <v>30</v>
      </c>
      <c r="F27" s="116"/>
      <c r="G27" s="116"/>
    </row>
    <row r="28" spans="1:7" ht="18.75" customHeight="1" x14ac:dyDescent="0.15">
      <c r="A28" s="103" t="s">
        <v>814</v>
      </c>
      <c r="B28" s="104">
        <v>12819</v>
      </c>
      <c r="C28" s="104">
        <v>112.74</v>
      </c>
      <c r="D28" s="105">
        <v>1445214.0599999998</v>
      </c>
      <c r="E28" s="107">
        <f>D28-D27</f>
        <v>-20720.030400000047</v>
      </c>
      <c r="F28" s="116"/>
      <c r="G28" s="116"/>
    </row>
    <row r="29" spans="1:7" ht="18.75" customHeight="1" x14ac:dyDescent="0.15">
      <c r="A29" s="103" t="s">
        <v>821</v>
      </c>
      <c r="B29" s="108">
        <f>C25</f>
        <v>11998.33</v>
      </c>
      <c r="C29" s="109">
        <f>D25</f>
        <v>110.86</v>
      </c>
      <c r="D29" s="110">
        <f>E25</f>
        <v>1330134.8637999999</v>
      </c>
      <c r="E29" s="111">
        <f>D29-D28</f>
        <v>-115079.19619999989</v>
      </c>
      <c r="F29" s="116"/>
      <c r="G29" s="116"/>
    </row>
  </sheetData>
  <phoneticPr fontId="1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A1AD-1E4D-4DDB-99C7-C4734A8115EC}">
  <dimension ref="A1:G29"/>
  <sheetViews>
    <sheetView workbookViewId="0">
      <selection activeCell="E8" sqref="E8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221</v>
      </c>
      <c r="B2" s="93">
        <v>15.35</v>
      </c>
      <c r="C2" s="93">
        <v>11860</v>
      </c>
      <c r="D2" s="93">
        <v>109.34</v>
      </c>
      <c r="E2" s="94">
        <f t="shared" ref="E2:E24" si="0">C2*D2</f>
        <v>1296772.4000000001</v>
      </c>
      <c r="F2" s="95"/>
      <c r="G2" s="96"/>
    </row>
    <row r="3" spans="1:7" ht="18.75" customHeight="1" x14ac:dyDescent="0.15">
      <c r="A3" s="92" t="s">
        <v>222</v>
      </c>
      <c r="B3" s="93">
        <v>15.35</v>
      </c>
      <c r="C3" s="93">
        <v>11800</v>
      </c>
      <c r="D3" s="93">
        <v>108.92</v>
      </c>
      <c r="E3" s="94">
        <f t="shared" si="0"/>
        <v>1285256</v>
      </c>
      <c r="F3" s="97"/>
      <c r="G3" s="98"/>
    </row>
    <row r="4" spans="1:7" ht="18.75" customHeight="1" x14ac:dyDescent="0.15">
      <c r="A4" s="92" t="s">
        <v>223</v>
      </c>
      <c r="B4" s="93">
        <v>14.95</v>
      </c>
      <c r="C4" s="93">
        <v>11765</v>
      </c>
      <c r="D4" s="93">
        <v>109.13</v>
      </c>
      <c r="E4" s="94">
        <f t="shared" si="0"/>
        <v>1283914.45</v>
      </c>
      <c r="F4" s="97"/>
      <c r="G4" s="98"/>
    </row>
    <row r="5" spans="1:7" ht="18.75" customHeight="1" x14ac:dyDescent="0.15">
      <c r="A5" s="92" t="s">
        <v>224</v>
      </c>
      <c r="B5" s="93">
        <v>14.95</v>
      </c>
      <c r="C5" s="93">
        <v>11710</v>
      </c>
      <c r="D5" s="93">
        <v>109.4</v>
      </c>
      <c r="E5" s="94">
        <f t="shared" si="0"/>
        <v>1281074</v>
      </c>
      <c r="F5" s="97"/>
      <c r="G5" s="98"/>
    </row>
    <row r="6" spans="1:7" ht="18.75" customHeight="1" x14ac:dyDescent="0.15">
      <c r="A6" s="92" t="s">
        <v>525</v>
      </c>
      <c r="B6" s="93">
        <v>14.8</v>
      </c>
      <c r="C6" s="93">
        <v>11580</v>
      </c>
      <c r="D6" s="93">
        <v>109.52</v>
      </c>
      <c r="E6" s="94">
        <f t="shared" si="0"/>
        <v>1268241.5999999999</v>
      </c>
      <c r="F6" s="97"/>
      <c r="G6" s="98"/>
    </row>
    <row r="7" spans="1:7" ht="18.75" customHeight="1" x14ac:dyDescent="0.15">
      <c r="A7" s="92" t="s">
        <v>826</v>
      </c>
      <c r="B7" s="93">
        <v>14.8</v>
      </c>
      <c r="C7" s="93">
        <v>11600</v>
      </c>
      <c r="D7" s="93">
        <v>109.52</v>
      </c>
      <c r="E7" s="94">
        <f t="shared" si="0"/>
        <v>1270432</v>
      </c>
      <c r="F7" s="97"/>
      <c r="G7" s="98"/>
    </row>
    <row r="8" spans="1:7" ht="18.75" customHeight="1" x14ac:dyDescent="0.15">
      <c r="A8" s="92" t="s">
        <v>227</v>
      </c>
      <c r="B8" s="93">
        <v>14.8</v>
      </c>
      <c r="C8" s="93">
        <v>11825</v>
      </c>
      <c r="D8" s="93">
        <v>109.51</v>
      </c>
      <c r="E8" s="94">
        <f t="shared" si="0"/>
        <v>1294955.75</v>
      </c>
      <c r="F8" s="97"/>
      <c r="G8" s="98"/>
    </row>
    <row r="9" spans="1:7" ht="18.75" customHeight="1" x14ac:dyDescent="0.15">
      <c r="A9" s="92" t="s">
        <v>228</v>
      </c>
      <c r="B9" s="93">
        <v>14.5</v>
      </c>
      <c r="C9" s="93">
        <v>11745</v>
      </c>
      <c r="D9" s="93">
        <v>109.59</v>
      </c>
      <c r="E9" s="94">
        <f t="shared" si="0"/>
        <v>1287134.55</v>
      </c>
      <c r="F9" s="97"/>
      <c r="G9" s="98"/>
    </row>
    <row r="10" spans="1:7" ht="18.75" customHeight="1" x14ac:dyDescent="0.15">
      <c r="A10" s="92" t="s">
        <v>229</v>
      </c>
      <c r="B10" s="93">
        <v>14.5</v>
      </c>
      <c r="C10" s="93">
        <v>11920</v>
      </c>
      <c r="D10" s="93">
        <v>109.51</v>
      </c>
      <c r="E10" s="94">
        <f t="shared" si="0"/>
        <v>1305359.2</v>
      </c>
      <c r="F10" s="97"/>
      <c r="G10" s="98"/>
    </row>
    <row r="11" spans="1:7" ht="18.75" customHeight="1" x14ac:dyDescent="0.15">
      <c r="A11" s="92" t="s">
        <v>528</v>
      </c>
      <c r="B11" s="93">
        <v>14.4</v>
      </c>
      <c r="C11" s="93">
        <v>11895</v>
      </c>
      <c r="D11" s="93">
        <v>109.43</v>
      </c>
      <c r="E11" s="94">
        <f t="shared" si="0"/>
        <v>1301669.8500000001</v>
      </c>
      <c r="F11" s="97"/>
      <c r="G11" s="98"/>
    </row>
    <row r="12" spans="1:7" ht="18.75" customHeight="1" x14ac:dyDescent="0.15">
      <c r="A12" s="92" t="s">
        <v>827</v>
      </c>
      <c r="B12" s="93">
        <v>14.4</v>
      </c>
      <c r="C12" s="93">
        <v>11745</v>
      </c>
      <c r="D12" s="93">
        <v>109.66</v>
      </c>
      <c r="E12" s="94">
        <f t="shared" si="0"/>
        <v>1287956.7</v>
      </c>
      <c r="F12" s="97"/>
      <c r="G12" s="98"/>
    </row>
    <row r="13" spans="1:7" ht="18.75" customHeight="1" x14ac:dyDescent="0.15">
      <c r="A13" s="92" t="s">
        <v>232</v>
      </c>
      <c r="B13" s="93">
        <v>14.4</v>
      </c>
      <c r="C13" s="93">
        <v>11705</v>
      </c>
      <c r="D13" s="93">
        <v>109.58</v>
      </c>
      <c r="E13" s="94">
        <f t="shared" si="0"/>
        <v>1282633.8999999999</v>
      </c>
      <c r="F13" s="97"/>
      <c r="G13" s="98"/>
    </row>
    <row r="14" spans="1:7" ht="18.75" customHeight="1" x14ac:dyDescent="0.15">
      <c r="A14" s="92" t="s">
        <v>233</v>
      </c>
      <c r="B14" s="93">
        <v>14.25</v>
      </c>
      <c r="C14" s="93">
        <v>11865</v>
      </c>
      <c r="D14" s="93">
        <v>109.52</v>
      </c>
      <c r="E14" s="94">
        <f t="shared" si="0"/>
        <v>1299454.8</v>
      </c>
      <c r="F14" s="97"/>
      <c r="G14" s="98"/>
    </row>
    <row r="15" spans="1:7" ht="18.75" customHeight="1" x14ac:dyDescent="0.15">
      <c r="A15" s="92" t="s">
        <v>234</v>
      </c>
      <c r="B15" s="93">
        <v>14.25</v>
      </c>
      <c r="C15" s="93">
        <v>12245</v>
      </c>
      <c r="D15" s="93">
        <v>108.79</v>
      </c>
      <c r="E15" s="94">
        <f t="shared" si="0"/>
        <v>1332133.55</v>
      </c>
      <c r="F15" s="97"/>
      <c r="G15" s="98"/>
    </row>
    <row r="16" spans="1:7" ht="18.75" customHeight="1" x14ac:dyDescent="0.15">
      <c r="A16" s="92" t="s">
        <v>532</v>
      </c>
      <c r="B16" s="93">
        <v>13.85</v>
      </c>
      <c r="C16" s="93">
        <v>12135</v>
      </c>
      <c r="D16" s="93">
        <v>108.4</v>
      </c>
      <c r="E16" s="94">
        <f t="shared" si="0"/>
        <v>1315434</v>
      </c>
      <c r="F16" s="97"/>
      <c r="G16" s="98"/>
    </row>
    <row r="17" spans="1:7" ht="18.75" customHeight="1" x14ac:dyDescent="0.15">
      <c r="A17" s="92" t="s">
        <v>828</v>
      </c>
      <c r="B17" s="93">
        <v>13.85</v>
      </c>
      <c r="C17" s="93">
        <v>12065</v>
      </c>
      <c r="D17" s="93">
        <v>108.42</v>
      </c>
      <c r="E17" s="94">
        <f t="shared" si="0"/>
        <v>1308087.3</v>
      </c>
      <c r="F17" s="97"/>
      <c r="G17" s="98"/>
    </row>
    <row r="18" spans="1:7" ht="18.75" customHeight="1" x14ac:dyDescent="0.15">
      <c r="A18" s="92" t="s">
        <v>237</v>
      </c>
      <c r="B18" s="93">
        <v>13.85</v>
      </c>
      <c r="C18" s="93">
        <v>12210</v>
      </c>
      <c r="D18" s="93">
        <v>108.28</v>
      </c>
      <c r="E18" s="94">
        <f t="shared" si="0"/>
        <v>1322098.8</v>
      </c>
      <c r="F18" s="97"/>
      <c r="G18" s="98"/>
    </row>
    <row r="19" spans="1:7" ht="18.75" customHeight="1" x14ac:dyDescent="0.15">
      <c r="A19" s="92" t="s">
        <v>238</v>
      </c>
      <c r="B19" s="93">
        <v>13.75</v>
      </c>
      <c r="C19" s="93">
        <v>12400</v>
      </c>
      <c r="D19" s="93">
        <v>108.34</v>
      </c>
      <c r="E19" s="94">
        <f t="shared" si="0"/>
        <v>1343416</v>
      </c>
      <c r="F19" s="97"/>
      <c r="G19" s="98"/>
    </row>
    <row r="20" spans="1:7" ht="18.75" customHeight="1" x14ac:dyDescent="0.15">
      <c r="A20" s="92" t="s">
        <v>239</v>
      </c>
      <c r="B20" s="93">
        <v>13.75</v>
      </c>
      <c r="C20" s="93">
        <v>12665</v>
      </c>
      <c r="D20" s="93">
        <v>108.72</v>
      </c>
      <c r="E20" s="94">
        <f t="shared" si="0"/>
        <v>1376938.8</v>
      </c>
      <c r="F20" s="97"/>
      <c r="G20" s="98"/>
    </row>
    <row r="21" spans="1:7" ht="18.75" customHeight="1" x14ac:dyDescent="0.15">
      <c r="A21" s="92" t="s">
        <v>535</v>
      </c>
      <c r="B21" s="93">
        <v>13.35</v>
      </c>
      <c r="C21" s="93">
        <v>12665</v>
      </c>
      <c r="D21" s="93">
        <v>108.79</v>
      </c>
      <c r="E21" s="94">
        <f t="shared" si="0"/>
        <v>1377825.35</v>
      </c>
      <c r="F21" s="97"/>
      <c r="G21" s="98"/>
    </row>
    <row r="22" spans="1:7" ht="18.75" customHeight="1" x14ac:dyDescent="0.15">
      <c r="A22" s="92"/>
      <c r="B22" s="93"/>
      <c r="C22" s="93"/>
      <c r="D22" s="93"/>
      <c r="E22" s="94">
        <f t="shared" si="0"/>
        <v>0</v>
      </c>
      <c r="F22" s="97"/>
      <c r="G22" s="98"/>
    </row>
    <row r="23" spans="1:7" ht="18.75" customHeight="1" x14ac:dyDescent="0.15">
      <c r="A23" s="92"/>
      <c r="B23" s="93"/>
      <c r="C23" s="93"/>
      <c r="D23" s="93"/>
      <c r="E23" s="94">
        <f t="shared" si="0"/>
        <v>0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8.75" customHeight="1" thickTop="1" thickBot="1" x14ac:dyDescent="0.2">
      <c r="A25" s="99" t="s">
        <v>28</v>
      </c>
      <c r="B25" s="100">
        <f>SUM(B2:B24)/COUNTA(B2:B24)</f>
        <v>14.405000000000001</v>
      </c>
      <c r="C25" s="100">
        <f>ROUND(ROUNDDOWN(SUM(C2:C24)/COUNTA(C2:C24),3),2)</f>
        <v>11970</v>
      </c>
      <c r="D25" s="100">
        <f>ROUND(ROUNDDOWN(SUM(D2:D24)/COUNTA(D2:D24),3),2)</f>
        <v>109.12</v>
      </c>
      <c r="E25" s="101">
        <f>C25*D25</f>
        <v>1306166.4000000001</v>
      </c>
      <c r="F25" s="102"/>
      <c r="G25" s="102"/>
    </row>
    <row r="26" spans="1:7" ht="18.75" customHeight="1" thickTop="1" x14ac:dyDescent="0.15">
      <c r="A26" s="113"/>
      <c r="B26" s="113"/>
      <c r="C26" s="113"/>
      <c r="D26" s="113"/>
      <c r="E26" s="113"/>
      <c r="F26" s="114"/>
      <c r="G26" s="113"/>
    </row>
    <row r="27" spans="1:7" ht="18.75" customHeight="1" x14ac:dyDescent="0.15">
      <c r="A27" s="103" t="s">
        <v>814</v>
      </c>
      <c r="B27" s="104">
        <v>12819</v>
      </c>
      <c r="C27" s="104">
        <v>112.74</v>
      </c>
      <c r="D27" s="105">
        <v>1445214.0599999998</v>
      </c>
      <c r="E27" s="106" t="s">
        <v>30</v>
      </c>
      <c r="F27" s="116"/>
      <c r="G27" s="116"/>
    </row>
    <row r="28" spans="1:7" ht="18.75" customHeight="1" x14ac:dyDescent="0.15">
      <c r="A28" s="103" t="s">
        <v>821</v>
      </c>
      <c r="B28" s="104">
        <v>11998.33</v>
      </c>
      <c r="C28" s="104">
        <v>110.86</v>
      </c>
      <c r="D28" s="105">
        <v>1330134.8637999999</v>
      </c>
      <c r="E28" s="107">
        <f>D28-D27</f>
        <v>-115079.19619999989</v>
      </c>
      <c r="F28" s="116"/>
      <c r="G28" s="116"/>
    </row>
    <row r="29" spans="1:7" ht="18.75" customHeight="1" x14ac:dyDescent="0.15">
      <c r="A29" s="103" t="s">
        <v>825</v>
      </c>
      <c r="B29" s="108">
        <f>C25</f>
        <v>11970</v>
      </c>
      <c r="C29" s="109">
        <f>D25</f>
        <v>109.12</v>
      </c>
      <c r="D29" s="110">
        <f>E25</f>
        <v>1306166.4000000001</v>
      </c>
      <c r="E29" s="111">
        <f>D29-D28</f>
        <v>-23968.463799999794</v>
      </c>
      <c r="F29" s="116"/>
      <c r="G29" s="116"/>
    </row>
  </sheetData>
  <phoneticPr fontId="1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170D1-AC53-4BE1-B092-5040F719EB42}">
  <dimension ref="A1:G29"/>
  <sheetViews>
    <sheetView topLeftCell="A13" zoomScale="115" zoomScaleNormal="115" workbookViewId="0">
      <selection activeCell="D5" sqref="D5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241</v>
      </c>
      <c r="B2" s="93">
        <v>13.35</v>
      </c>
      <c r="C2" s="93">
        <v>12340</v>
      </c>
      <c r="D2" s="93">
        <v>109.25</v>
      </c>
      <c r="E2" s="94">
        <f t="shared" ref="E2:E24" si="0">C2*D2</f>
        <v>1348145</v>
      </c>
      <c r="F2" s="95"/>
      <c r="G2" s="96"/>
    </row>
    <row r="3" spans="1:7" ht="18.75" customHeight="1" x14ac:dyDescent="0.15">
      <c r="A3" s="92" t="s">
        <v>832</v>
      </c>
      <c r="B3" s="93">
        <v>13.35</v>
      </c>
      <c r="C3" s="93">
        <v>12025</v>
      </c>
      <c r="D3" s="93">
        <v>109.48</v>
      </c>
      <c r="E3" s="94">
        <f t="shared" si="0"/>
        <v>1316497</v>
      </c>
      <c r="F3" s="97"/>
      <c r="G3" s="98"/>
    </row>
    <row r="4" spans="1:7" ht="18.75" customHeight="1" x14ac:dyDescent="0.15">
      <c r="A4" s="92" t="s">
        <v>243</v>
      </c>
      <c r="B4" s="93">
        <v>13.15</v>
      </c>
      <c r="C4" s="93">
        <v>12185</v>
      </c>
      <c r="D4" s="93">
        <v>108.7</v>
      </c>
      <c r="E4" s="94">
        <f t="shared" si="0"/>
        <v>1324509.5</v>
      </c>
      <c r="F4" s="97"/>
      <c r="G4" s="98"/>
    </row>
    <row r="5" spans="1:7" ht="18.75" customHeight="1" x14ac:dyDescent="0.15">
      <c r="A5" s="92" t="s">
        <v>244</v>
      </c>
      <c r="B5" s="93">
        <v>13.15</v>
      </c>
      <c r="C5" s="93">
        <v>12305</v>
      </c>
      <c r="D5" s="93">
        <v>108.81</v>
      </c>
      <c r="E5" s="94">
        <f t="shared" si="0"/>
        <v>1338907.05</v>
      </c>
      <c r="F5" s="97"/>
      <c r="G5" s="98"/>
    </row>
    <row r="6" spans="1:7" ht="18.75" customHeight="1" x14ac:dyDescent="0.15">
      <c r="A6" s="92" t="s">
        <v>539</v>
      </c>
      <c r="B6" s="93">
        <v>13.05</v>
      </c>
      <c r="C6" s="93">
        <v>12300</v>
      </c>
      <c r="D6" s="93">
        <v>108.91</v>
      </c>
      <c r="E6" s="94">
        <f t="shared" si="0"/>
        <v>1339593</v>
      </c>
      <c r="F6" s="97"/>
      <c r="G6" s="98"/>
    </row>
    <row r="7" spans="1:7" ht="18.75" customHeight="1" x14ac:dyDescent="0.15">
      <c r="A7" s="92" t="s">
        <v>833</v>
      </c>
      <c r="B7" s="93">
        <v>13.05</v>
      </c>
      <c r="C7" s="93">
        <v>12525</v>
      </c>
      <c r="D7" s="93">
        <v>109.54</v>
      </c>
      <c r="E7" s="94">
        <f t="shared" si="0"/>
        <v>1371988.5</v>
      </c>
      <c r="F7" s="97"/>
      <c r="G7" s="98"/>
    </row>
    <row r="8" spans="1:7" ht="18.75" customHeight="1" x14ac:dyDescent="0.15">
      <c r="A8" s="92" t="s">
        <v>247</v>
      </c>
      <c r="B8" s="93">
        <v>13.05</v>
      </c>
      <c r="C8" s="93">
        <v>12560</v>
      </c>
      <c r="D8" s="93">
        <v>109.88</v>
      </c>
      <c r="E8" s="94">
        <f t="shared" si="0"/>
        <v>1380092.8</v>
      </c>
      <c r="F8" s="97"/>
      <c r="G8" s="98"/>
    </row>
    <row r="9" spans="1:7" ht="18.75" customHeight="1" x14ac:dyDescent="0.15">
      <c r="A9" s="92" t="s">
        <v>248</v>
      </c>
      <c r="B9" s="93">
        <v>12.75</v>
      </c>
      <c r="C9" s="93">
        <v>12790</v>
      </c>
      <c r="D9" s="93">
        <v>110.01</v>
      </c>
      <c r="E9" s="94">
        <f t="shared" si="0"/>
        <v>1407027.9000000001</v>
      </c>
      <c r="F9" s="97"/>
      <c r="G9" s="98"/>
    </row>
    <row r="10" spans="1:7" ht="18.75" customHeight="1" x14ac:dyDescent="0.15">
      <c r="A10" s="92" t="s">
        <v>249</v>
      </c>
      <c r="B10" s="93">
        <v>12.75</v>
      </c>
      <c r="C10" s="93">
        <v>13090</v>
      </c>
      <c r="D10" s="93">
        <v>109.2</v>
      </c>
      <c r="E10" s="94">
        <f t="shared" si="0"/>
        <v>1429428</v>
      </c>
      <c r="F10" s="97"/>
      <c r="G10" s="98"/>
    </row>
    <row r="11" spans="1:7" ht="18.75" customHeight="1" x14ac:dyDescent="0.15">
      <c r="A11" s="92" t="s">
        <v>542</v>
      </c>
      <c r="B11" s="93">
        <v>12.65</v>
      </c>
      <c r="C11" s="93">
        <v>13205</v>
      </c>
      <c r="D11" s="93">
        <v>109.54</v>
      </c>
      <c r="E11" s="94">
        <f t="shared" si="0"/>
        <v>1446475.7000000002</v>
      </c>
      <c r="F11" s="97"/>
      <c r="G11" s="98"/>
    </row>
    <row r="12" spans="1:7" ht="18.75" customHeight="1" x14ac:dyDescent="0.15">
      <c r="A12" s="92" t="s">
        <v>834</v>
      </c>
      <c r="B12" s="93">
        <v>12.65</v>
      </c>
      <c r="C12" s="93">
        <v>13350</v>
      </c>
      <c r="D12" s="93"/>
      <c r="E12" s="94">
        <f t="shared" si="0"/>
        <v>0</v>
      </c>
      <c r="F12" s="97"/>
      <c r="G12" s="98"/>
    </row>
    <row r="13" spans="1:7" ht="18.75" customHeight="1" x14ac:dyDescent="0.15">
      <c r="A13" s="92" t="s">
        <v>252</v>
      </c>
      <c r="B13" s="93">
        <v>12.65</v>
      </c>
      <c r="C13" s="93">
        <v>13920</v>
      </c>
      <c r="D13" s="93">
        <v>108.97</v>
      </c>
      <c r="E13" s="94">
        <f t="shared" si="0"/>
        <v>1516862.4</v>
      </c>
      <c r="F13" s="97"/>
      <c r="G13" s="98"/>
    </row>
    <row r="14" spans="1:7" ht="18.75" customHeight="1" x14ac:dyDescent="0.15">
      <c r="A14" s="92" t="s">
        <v>253</v>
      </c>
      <c r="B14" s="93">
        <v>12.55</v>
      </c>
      <c r="C14" s="93">
        <v>14230</v>
      </c>
      <c r="D14" s="93">
        <v>109.32</v>
      </c>
      <c r="E14" s="94">
        <f t="shared" si="0"/>
        <v>1555623.5999999999</v>
      </c>
      <c r="F14" s="97"/>
      <c r="G14" s="98"/>
    </row>
    <row r="15" spans="1:7" ht="18.75" customHeight="1" x14ac:dyDescent="0.15">
      <c r="A15" s="92" t="s">
        <v>254</v>
      </c>
      <c r="B15" s="93">
        <v>12.55</v>
      </c>
      <c r="C15" s="93">
        <v>14685</v>
      </c>
      <c r="D15" s="93">
        <v>108.84</v>
      </c>
      <c r="E15" s="94">
        <f t="shared" si="0"/>
        <v>1598315.4000000001</v>
      </c>
      <c r="F15" s="97"/>
      <c r="G15" s="98"/>
    </row>
    <row r="16" spans="1:7" ht="18.75" customHeight="1" x14ac:dyDescent="0.15">
      <c r="A16" s="92" t="s">
        <v>545</v>
      </c>
      <c r="B16" s="93">
        <v>12.55</v>
      </c>
      <c r="C16" s="93">
        <v>14425</v>
      </c>
      <c r="D16" s="93">
        <v>108.55</v>
      </c>
      <c r="E16" s="94">
        <f t="shared" si="0"/>
        <v>1565833.75</v>
      </c>
      <c r="F16" s="97"/>
      <c r="G16" s="98"/>
    </row>
    <row r="17" spans="1:7" ht="18.75" customHeight="1" x14ac:dyDescent="0.15">
      <c r="A17" s="92" t="s">
        <v>835</v>
      </c>
      <c r="B17" s="93">
        <v>12.55</v>
      </c>
      <c r="C17" s="93">
        <v>14310</v>
      </c>
      <c r="D17" s="93">
        <v>108.98</v>
      </c>
      <c r="E17" s="94">
        <f t="shared" si="0"/>
        <v>1559503.8</v>
      </c>
      <c r="F17" s="97"/>
      <c r="G17" s="98"/>
    </row>
    <row r="18" spans="1:7" ht="18.75" customHeight="1" x14ac:dyDescent="0.15">
      <c r="A18" s="92" t="s">
        <v>257</v>
      </c>
      <c r="B18" s="93">
        <v>12.55</v>
      </c>
      <c r="C18" s="93">
        <v>14305</v>
      </c>
      <c r="D18" s="93">
        <v>109.05</v>
      </c>
      <c r="E18" s="94">
        <f t="shared" si="0"/>
        <v>1559960.25</v>
      </c>
      <c r="F18" s="97"/>
      <c r="G18" s="98"/>
    </row>
    <row r="19" spans="1:7" ht="18.75" customHeight="1" x14ac:dyDescent="0.15">
      <c r="A19" s="92" t="s">
        <v>258</v>
      </c>
      <c r="B19" s="93">
        <v>12.35</v>
      </c>
      <c r="C19" s="93">
        <v>14475</v>
      </c>
      <c r="D19" s="93">
        <v>109.21</v>
      </c>
      <c r="E19" s="94">
        <f t="shared" si="0"/>
        <v>1580814.75</v>
      </c>
      <c r="F19" s="97"/>
      <c r="G19" s="98"/>
    </row>
    <row r="20" spans="1:7" ht="18.75" customHeight="1" x14ac:dyDescent="0.15">
      <c r="A20" s="92" t="s">
        <v>259</v>
      </c>
      <c r="B20" s="93">
        <v>12.35</v>
      </c>
      <c r="C20" s="93">
        <v>13995</v>
      </c>
      <c r="D20" s="93">
        <v>109.22</v>
      </c>
      <c r="E20" s="94">
        <f t="shared" si="0"/>
        <v>1528533.9</v>
      </c>
      <c r="F20" s="97"/>
      <c r="G20" s="98"/>
    </row>
    <row r="21" spans="1:7" ht="18.75" customHeight="1" x14ac:dyDescent="0.15">
      <c r="A21" s="92" t="s">
        <v>548</v>
      </c>
      <c r="B21" s="93">
        <v>12.3</v>
      </c>
      <c r="C21" s="93">
        <v>14060</v>
      </c>
      <c r="D21" s="93">
        <v>109.74</v>
      </c>
      <c r="E21" s="94">
        <f t="shared" si="0"/>
        <v>1542944.4</v>
      </c>
      <c r="F21" s="97"/>
      <c r="G21" s="98"/>
    </row>
    <row r="22" spans="1:7" ht="18.75" customHeight="1" x14ac:dyDescent="0.15">
      <c r="A22" s="92" t="s">
        <v>836</v>
      </c>
      <c r="B22" s="93">
        <v>12.3</v>
      </c>
      <c r="C22" s="93">
        <v>13990</v>
      </c>
      <c r="D22" s="93">
        <v>109.45</v>
      </c>
      <c r="E22" s="94">
        <f t="shared" si="0"/>
        <v>1531205.5</v>
      </c>
      <c r="F22" s="97"/>
      <c r="G22" s="98"/>
    </row>
    <row r="23" spans="1:7" ht="18.75" customHeight="1" x14ac:dyDescent="0.15">
      <c r="A23" s="92" t="s">
        <v>262</v>
      </c>
      <c r="B23" s="93">
        <v>12.3</v>
      </c>
      <c r="C23" s="93">
        <v>14205</v>
      </c>
      <c r="D23" s="93">
        <v>109.89</v>
      </c>
      <c r="E23" s="94">
        <f t="shared" si="0"/>
        <v>1560987.45</v>
      </c>
      <c r="F23" s="97"/>
      <c r="G23" s="98"/>
    </row>
    <row r="24" spans="1:7" ht="18.75" customHeight="1" thickBot="1" x14ac:dyDescent="0.2">
      <c r="A24" s="92" t="s">
        <v>263</v>
      </c>
      <c r="B24" s="93">
        <v>12.1</v>
      </c>
      <c r="C24" s="93">
        <v>14360</v>
      </c>
      <c r="D24" s="93">
        <v>109.64</v>
      </c>
      <c r="E24" s="94">
        <f t="shared" si="0"/>
        <v>1574430.4</v>
      </c>
      <c r="F24" s="97"/>
      <c r="G24" s="98"/>
    </row>
    <row r="25" spans="1:7" ht="18.75" customHeight="1" thickTop="1" thickBot="1" x14ac:dyDescent="0.2">
      <c r="A25" s="99" t="s">
        <v>28</v>
      </c>
      <c r="B25" s="100">
        <f>SUM(B2:B24)/COUNTA(B2:B24)</f>
        <v>12.697826086956525</v>
      </c>
      <c r="C25" s="100">
        <f>ROUND(ROUNDDOWN(SUM(C2:C24)/COUNTA(C2:C24),3),2)</f>
        <v>13462.39</v>
      </c>
      <c r="D25" s="100">
        <f>ROUND(ROUNDDOWN(SUM(D2:D24)/COUNTA(D2:D24),3),2)</f>
        <v>109.28</v>
      </c>
      <c r="E25" s="101">
        <f>C25*D25</f>
        <v>1471169.9791999999</v>
      </c>
      <c r="F25" s="102"/>
      <c r="G25" s="102"/>
    </row>
    <row r="26" spans="1:7" ht="18.75" customHeight="1" thickTop="1" x14ac:dyDescent="0.15">
      <c r="A26" s="113"/>
      <c r="B26" s="113"/>
      <c r="C26" s="113"/>
      <c r="D26" s="113"/>
      <c r="E26" s="113"/>
      <c r="F26" s="114"/>
      <c r="G26" s="113"/>
    </row>
    <row r="27" spans="1:7" ht="18.75" customHeight="1" x14ac:dyDescent="0.15">
      <c r="A27" s="103" t="s">
        <v>829</v>
      </c>
      <c r="B27" s="104">
        <v>11998.33</v>
      </c>
      <c r="C27" s="104">
        <v>110.86</v>
      </c>
      <c r="D27" s="105">
        <v>1330134.8637999999</v>
      </c>
      <c r="E27" s="106" t="s">
        <v>30</v>
      </c>
      <c r="F27" s="116"/>
      <c r="G27" s="116"/>
    </row>
    <row r="28" spans="1:7" ht="18.75" customHeight="1" x14ac:dyDescent="0.15">
      <c r="A28" s="103" t="s">
        <v>830</v>
      </c>
      <c r="B28" s="104">
        <v>11970</v>
      </c>
      <c r="C28" s="104">
        <v>109.12</v>
      </c>
      <c r="D28" s="105">
        <v>1306166.4000000001</v>
      </c>
      <c r="E28" s="107">
        <f>D28-D27</f>
        <v>-23968.463799999794</v>
      </c>
      <c r="F28" s="116"/>
      <c r="G28" s="116"/>
    </row>
    <row r="29" spans="1:7" ht="18.75" customHeight="1" x14ac:dyDescent="0.15">
      <c r="A29" s="103" t="s">
        <v>831</v>
      </c>
      <c r="B29" s="108">
        <f>C25</f>
        <v>13462.39</v>
      </c>
      <c r="C29" s="109">
        <f>D25</f>
        <v>109.28</v>
      </c>
      <c r="D29" s="110">
        <f>E25</f>
        <v>1471169.9791999999</v>
      </c>
      <c r="E29" s="111">
        <f>D29-D28</f>
        <v>165003.5791999998</v>
      </c>
      <c r="F29" s="116"/>
      <c r="G29" s="116"/>
    </row>
  </sheetData>
  <phoneticPr fontId="1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6A08F-F3DF-4743-9801-3A279956C00D}">
  <dimension ref="A1:G29"/>
  <sheetViews>
    <sheetView zoomScaleNormal="100" workbookViewId="0">
      <selection activeCell="B23" sqref="B23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264</v>
      </c>
      <c r="B2" s="93">
        <v>12.1</v>
      </c>
      <c r="C2" s="93">
        <v>14290</v>
      </c>
      <c r="D2" s="93">
        <v>110.27</v>
      </c>
      <c r="E2" s="94">
        <f t="shared" ref="E2:E24" si="0">C2*D2</f>
        <v>1575758.3</v>
      </c>
      <c r="F2" s="95"/>
      <c r="G2" s="96"/>
    </row>
    <row r="3" spans="1:7" ht="18.75" customHeight="1" x14ac:dyDescent="0.15">
      <c r="A3" s="92" t="s">
        <v>737</v>
      </c>
      <c r="B3" s="93">
        <v>12.2</v>
      </c>
      <c r="C3" s="93">
        <v>14520</v>
      </c>
      <c r="D3" s="93">
        <v>108.17</v>
      </c>
      <c r="E3" s="94">
        <f t="shared" si="0"/>
        <v>1570628.4000000001</v>
      </c>
      <c r="F3" s="97"/>
      <c r="G3" s="98"/>
    </row>
    <row r="4" spans="1:7" ht="18.75" customHeight="1" x14ac:dyDescent="0.15">
      <c r="A4" s="92" t="s">
        <v>838</v>
      </c>
      <c r="B4" s="93">
        <v>12.2</v>
      </c>
      <c r="C4" s="93">
        <v>14860</v>
      </c>
      <c r="D4" s="93">
        <v>107.35</v>
      </c>
      <c r="E4" s="94">
        <f t="shared" si="0"/>
        <v>1595221</v>
      </c>
      <c r="F4" s="97"/>
      <c r="G4" s="98"/>
    </row>
    <row r="5" spans="1:7" ht="18.75" customHeight="1" x14ac:dyDescent="0.15">
      <c r="A5" s="92" t="s">
        <v>267</v>
      </c>
      <c r="B5" s="93">
        <v>12.2</v>
      </c>
      <c r="C5" s="93">
        <v>15020</v>
      </c>
      <c r="D5" s="93">
        <v>106.86</v>
      </c>
      <c r="E5" s="94">
        <f t="shared" si="0"/>
        <v>1605037.2</v>
      </c>
      <c r="F5" s="97"/>
      <c r="G5" s="98"/>
    </row>
    <row r="6" spans="1:7" ht="18.75" customHeight="1" x14ac:dyDescent="0.15">
      <c r="A6" s="92" t="s">
        <v>268</v>
      </c>
      <c r="B6" s="93">
        <v>12.25</v>
      </c>
      <c r="C6" s="93">
        <v>14740</v>
      </c>
      <c r="D6" s="93">
        <v>107.17</v>
      </c>
      <c r="E6" s="94">
        <f t="shared" si="0"/>
        <v>1579685.8</v>
      </c>
      <c r="F6" s="97"/>
      <c r="G6" s="98"/>
    </row>
    <row r="7" spans="1:7" ht="18.75" customHeight="1" x14ac:dyDescent="0.15">
      <c r="A7" s="92" t="s">
        <v>269</v>
      </c>
      <c r="B7" s="93">
        <v>12.25</v>
      </c>
      <c r="C7" s="93">
        <v>15495</v>
      </c>
      <c r="D7" s="93">
        <v>107.11</v>
      </c>
      <c r="E7" s="94">
        <f t="shared" si="0"/>
        <v>1659669.45</v>
      </c>
      <c r="F7" s="97"/>
      <c r="G7" s="98"/>
    </row>
    <row r="8" spans="1:7" ht="18.75" customHeight="1" x14ac:dyDescent="0.15">
      <c r="A8" s="92" t="s">
        <v>555</v>
      </c>
      <c r="B8" s="93">
        <v>13.05</v>
      </c>
      <c r="C8" s="93">
        <v>15620</v>
      </c>
      <c r="D8" s="93">
        <v>107.02</v>
      </c>
      <c r="E8" s="94">
        <f t="shared" si="0"/>
        <v>1671652.4</v>
      </c>
      <c r="F8" s="97"/>
      <c r="G8" s="98"/>
    </row>
    <row r="9" spans="1:7" ht="18.75" customHeight="1" x14ac:dyDescent="0.15">
      <c r="A9" s="92" t="s">
        <v>839</v>
      </c>
      <c r="B9" s="93">
        <v>13.05</v>
      </c>
      <c r="C9" s="93">
        <v>15635</v>
      </c>
      <c r="D9" s="93"/>
      <c r="E9" s="94">
        <f t="shared" si="0"/>
        <v>0</v>
      </c>
      <c r="F9" s="97"/>
      <c r="G9" s="98"/>
    </row>
    <row r="10" spans="1:7" ht="18.75" customHeight="1" x14ac:dyDescent="0.15">
      <c r="A10" s="92" t="s">
        <v>271</v>
      </c>
      <c r="B10" s="93">
        <v>13.05</v>
      </c>
      <c r="C10" s="93">
        <v>15725</v>
      </c>
      <c r="D10" s="93">
        <v>106.43</v>
      </c>
      <c r="E10" s="94">
        <f t="shared" si="0"/>
        <v>1673611.75</v>
      </c>
      <c r="F10" s="97"/>
      <c r="G10" s="98"/>
    </row>
    <row r="11" spans="1:7" ht="18.75" customHeight="1" x14ac:dyDescent="0.15">
      <c r="A11" s="92" t="s">
        <v>272</v>
      </c>
      <c r="B11" s="93">
        <v>14.65</v>
      </c>
      <c r="C11" s="93">
        <v>16050</v>
      </c>
      <c r="D11" s="93">
        <v>107.37</v>
      </c>
      <c r="E11" s="94">
        <f t="shared" si="0"/>
        <v>1723288.5</v>
      </c>
      <c r="F11" s="97"/>
      <c r="G11" s="98"/>
    </row>
    <row r="12" spans="1:7" ht="18.75" customHeight="1" x14ac:dyDescent="0.15">
      <c r="A12" s="92" t="s">
        <v>273</v>
      </c>
      <c r="B12" s="93">
        <v>14.65</v>
      </c>
      <c r="C12" s="93">
        <v>15990</v>
      </c>
      <c r="D12" s="93">
        <v>107.05</v>
      </c>
      <c r="E12" s="94">
        <f t="shared" si="0"/>
        <v>1711729.5</v>
      </c>
      <c r="F12" s="97"/>
      <c r="G12" s="98"/>
    </row>
    <row r="13" spans="1:7" ht="18.75" customHeight="1" x14ac:dyDescent="0.15">
      <c r="A13" s="92" t="s">
        <v>669</v>
      </c>
      <c r="B13" s="93">
        <v>15.5</v>
      </c>
      <c r="C13" s="93">
        <v>16090</v>
      </c>
      <c r="D13" s="93">
        <v>107.15</v>
      </c>
      <c r="E13" s="94">
        <f t="shared" si="0"/>
        <v>1724043.5</v>
      </c>
      <c r="F13" s="97"/>
      <c r="G13" s="98"/>
    </row>
    <row r="14" spans="1:7" ht="18.75" customHeight="1" x14ac:dyDescent="0.15">
      <c r="A14" s="92" t="s">
        <v>840</v>
      </c>
      <c r="B14" s="93">
        <v>15.5</v>
      </c>
      <c r="C14" s="93">
        <v>16005</v>
      </c>
      <c r="D14" s="93">
        <v>107.41</v>
      </c>
      <c r="E14" s="94">
        <f t="shared" si="0"/>
        <v>1719097.05</v>
      </c>
      <c r="F14" s="97"/>
      <c r="G14" s="98"/>
    </row>
    <row r="15" spans="1:7" ht="18.75" customHeight="1" x14ac:dyDescent="0.15">
      <c r="A15" s="92" t="s">
        <v>415</v>
      </c>
      <c r="B15" s="93">
        <v>15.5</v>
      </c>
      <c r="C15" s="93">
        <v>15860</v>
      </c>
      <c r="D15" s="93">
        <v>107.65</v>
      </c>
      <c r="E15" s="94">
        <f t="shared" si="0"/>
        <v>1707329</v>
      </c>
      <c r="F15" s="97"/>
      <c r="G15" s="98"/>
    </row>
    <row r="16" spans="1:7" ht="18.75" customHeight="1" x14ac:dyDescent="0.15">
      <c r="A16" s="92" t="s">
        <v>277</v>
      </c>
      <c r="B16" s="93">
        <v>15.7</v>
      </c>
      <c r="C16" s="93">
        <v>15755</v>
      </c>
      <c r="D16" s="93">
        <v>107.36</v>
      </c>
      <c r="E16" s="94">
        <f t="shared" si="0"/>
        <v>1691456.8</v>
      </c>
      <c r="F16" s="97"/>
      <c r="G16" s="98"/>
    </row>
    <row r="17" spans="1:7" ht="18.75" customHeight="1" x14ac:dyDescent="0.15">
      <c r="A17" s="92" t="s">
        <v>278</v>
      </c>
      <c r="B17" s="93">
        <v>15.7</v>
      </c>
      <c r="C17" s="93">
        <v>15780</v>
      </c>
      <c r="D17" s="93">
        <v>107.62</v>
      </c>
      <c r="E17" s="94">
        <f t="shared" si="0"/>
        <v>1698243.6</v>
      </c>
      <c r="F17" s="97"/>
      <c r="G17" s="98"/>
    </row>
    <row r="18" spans="1:7" ht="18.75" customHeight="1" x14ac:dyDescent="0.15">
      <c r="A18" s="92" t="s">
        <v>561</v>
      </c>
      <c r="B18" s="93">
        <v>16</v>
      </c>
      <c r="C18" s="93">
        <v>15755</v>
      </c>
      <c r="D18" s="93">
        <v>107.66</v>
      </c>
      <c r="E18" s="94">
        <f t="shared" si="0"/>
        <v>1696183.3</v>
      </c>
      <c r="F18" s="97"/>
      <c r="G18" s="98"/>
    </row>
    <row r="19" spans="1:7" ht="18.75" customHeight="1" x14ac:dyDescent="0.15">
      <c r="A19" s="92" t="s">
        <v>841</v>
      </c>
      <c r="B19" s="93">
        <v>16</v>
      </c>
      <c r="C19" s="93"/>
      <c r="D19" s="93">
        <v>106.08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280</v>
      </c>
      <c r="B20" s="93">
        <v>16</v>
      </c>
      <c r="C20" s="93">
        <v>15905</v>
      </c>
      <c r="D20" s="93">
        <v>106.83</v>
      </c>
      <c r="E20" s="94">
        <f t="shared" si="0"/>
        <v>1699131.15</v>
      </c>
      <c r="F20" s="97"/>
      <c r="G20" s="98"/>
    </row>
    <row r="21" spans="1:7" ht="18.75" customHeight="1" x14ac:dyDescent="0.15">
      <c r="A21" s="92" t="s">
        <v>281</v>
      </c>
      <c r="B21" s="93">
        <v>16.350000000000001</v>
      </c>
      <c r="C21" s="93">
        <v>16025</v>
      </c>
      <c r="D21" s="93">
        <v>106.73</v>
      </c>
      <c r="E21" s="94">
        <f t="shared" si="0"/>
        <v>1710348.25</v>
      </c>
      <c r="F21" s="97"/>
      <c r="G21" s="98"/>
    </row>
    <row r="22" spans="1:7" ht="18.75" customHeight="1" x14ac:dyDescent="0.15">
      <c r="A22" s="92" t="s">
        <v>282</v>
      </c>
      <c r="B22" s="93">
        <v>16.350000000000001</v>
      </c>
      <c r="C22" s="93">
        <v>16345</v>
      </c>
      <c r="D22" s="93">
        <v>107.03</v>
      </c>
      <c r="E22" s="94">
        <f t="shared" si="0"/>
        <v>1749405.35</v>
      </c>
      <c r="F22" s="97"/>
      <c r="G22" s="98"/>
    </row>
    <row r="23" spans="1:7" ht="18.75" customHeight="1" x14ac:dyDescent="0.15">
      <c r="A23" s="92" t="s">
        <v>564</v>
      </c>
      <c r="B23" s="93">
        <v>16.5</v>
      </c>
      <c r="C23" s="93">
        <v>17860</v>
      </c>
      <c r="D23" s="93">
        <v>107.46</v>
      </c>
      <c r="E23" s="94">
        <f t="shared" si="0"/>
        <v>1919235.5999999999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8.75" customHeight="1" thickTop="1" thickBot="1" x14ac:dyDescent="0.2">
      <c r="A25" s="99" t="s">
        <v>28</v>
      </c>
      <c r="B25" s="100">
        <f>SUM(B2:B24)/COUNTA(B2:B24)</f>
        <v>14.397727272727273</v>
      </c>
      <c r="C25" s="100">
        <f>ROUND(ROUNDDOWN(SUM(C2:C24)/COUNTA(C2:C24),3),2)</f>
        <v>15682.14</v>
      </c>
      <c r="D25" s="100">
        <f>ROUND(ROUNDDOWN(SUM(D2:D24)/COUNTA(D2:D24),3),2)</f>
        <v>107.32</v>
      </c>
      <c r="E25" s="101">
        <f>C25*D25</f>
        <v>1683007.2647999998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830</v>
      </c>
      <c r="B27" s="104">
        <v>11970</v>
      </c>
      <c r="C27" s="104">
        <v>109.12</v>
      </c>
      <c r="D27" s="105">
        <v>1306166.4000000001</v>
      </c>
      <c r="E27" s="106" t="s">
        <v>30</v>
      </c>
      <c r="F27" s="5"/>
      <c r="G27" s="5"/>
    </row>
    <row r="28" spans="1:7" ht="18.75" customHeight="1" x14ac:dyDescent="0.15">
      <c r="A28" s="103" t="s">
        <v>831</v>
      </c>
      <c r="B28" s="104">
        <v>13462.39</v>
      </c>
      <c r="C28" s="104">
        <v>109.28</v>
      </c>
      <c r="D28" s="105">
        <v>1471169.9791999999</v>
      </c>
      <c r="E28" s="107">
        <f>D28-D27</f>
        <v>165003.5791999998</v>
      </c>
      <c r="F28" s="5"/>
      <c r="G28" s="5"/>
    </row>
    <row r="29" spans="1:7" ht="18.75" customHeight="1" x14ac:dyDescent="0.15">
      <c r="A29" s="103" t="s">
        <v>837</v>
      </c>
      <c r="B29" s="108">
        <f>C25</f>
        <v>15682.14</v>
      </c>
      <c r="C29" s="109">
        <f>D25</f>
        <v>107.32</v>
      </c>
      <c r="D29" s="110">
        <f>E25</f>
        <v>1683007.2647999998</v>
      </c>
      <c r="E29" s="111">
        <f>D29-D28</f>
        <v>211837.28559999983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276DC-1F21-493C-83F7-3D9C8A6F65AB}">
  <dimension ref="A1:G29"/>
  <sheetViews>
    <sheetView workbookViewId="0">
      <selection activeCell="A28" sqref="A28:D29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286</v>
      </c>
      <c r="B2" s="93">
        <v>16.5</v>
      </c>
      <c r="C2" s="93">
        <v>18625</v>
      </c>
      <c r="D2" s="93">
        <v>107.14</v>
      </c>
      <c r="E2" s="94">
        <f t="shared" ref="E2:E24" si="0">C2*D2</f>
        <v>1995482.5</v>
      </c>
      <c r="F2" s="95"/>
      <c r="G2" s="96"/>
    </row>
    <row r="3" spans="1:7" ht="18.75" customHeight="1" x14ac:dyDescent="0.15">
      <c r="A3" s="92" t="s">
        <v>287</v>
      </c>
      <c r="B3" s="93">
        <v>16.5</v>
      </c>
      <c r="C3" s="93">
        <v>17925</v>
      </c>
      <c r="D3" s="93">
        <v>107.33</v>
      </c>
      <c r="E3" s="94">
        <f t="shared" si="0"/>
        <v>1923890.25</v>
      </c>
      <c r="F3" s="97"/>
      <c r="G3" s="98"/>
    </row>
    <row r="4" spans="1:7" ht="18.75" customHeight="1" x14ac:dyDescent="0.15">
      <c r="A4" s="92" t="s">
        <v>8</v>
      </c>
      <c r="B4" s="93">
        <v>16.649999999999999</v>
      </c>
      <c r="C4" s="93">
        <v>17910</v>
      </c>
      <c r="D4" s="93">
        <v>106.93</v>
      </c>
      <c r="E4" s="94">
        <f t="shared" si="0"/>
        <v>1915116.3</v>
      </c>
      <c r="F4" s="97"/>
      <c r="G4" s="98"/>
    </row>
    <row r="5" spans="1:7" ht="18.75" customHeight="1" x14ac:dyDescent="0.15">
      <c r="A5" s="92" t="s">
        <v>9</v>
      </c>
      <c r="B5" s="93">
        <v>16.649999999999999</v>
      </c>
      <c r="C5" s="93">
        <v>17540</v>
      </c>
      <c r="D5" s="93">
        <v>107.42</v>
      </c>
      <c r="E5" s="94">
        <f t="shared" si="0"/>
        <v>1884146.8</v>
      </c>
      <c r="F5" s="97"/>
      <c r="G5" s="98"/>
    </row>
    <row r="6" spans="1:7" ht="18.75" customHeight="1" x14ac:dyDescent="0.15">
      <c r="A6" s="92" t="s">
        <v>10</v>
      </c>
      <c r="B6" s="93">
        <v>16.8</v>
      </c>
      <c r="C6" s="93">
        <v>17500</v>
      </c>
      <c r="D6" s="93">
        <v>108.07</v>
      </c>
      <c r="E6" s="94">
        <f t="shared" si="0"/>
        <v>1891224.9999999998</v>
      </c>
      <c r="F6" s="97"/>
      <c r="G6" s="98"/>
    </row>
    <row r="7" spans="1:7" ht="18.75" customHeight="1" x14ac:dyDescent="0.15">
      <c r="A7" s="92" t="s">
        <v>843</v>
      </c>
      <c r="B7" s="93">
        <v>16.8</v>
      </c>
      <c r="C7" s="93">
        <v>17895</v>
      </c>
      <c r="D7" s="93">
        <v>107.95</v>
      </c>
      <c r="E7" s="94">
        <f t="shared" si="0"/>
        <v>1931765.25</v>
      </c>
      <c r="F7" s="97"/>
      <c r="G7" s="98"/>
    </row>
    <row r="8" spans="1:7" ht="18.75" customHeight="1" x14ac:dyDescent="0.15">
      <c r="A8" s="92" t="s">
        <v>12</v>
      </c>
      <c r="B8" s="93">
        <v>16.8</v>
      </c>
      <c r="C8" s="93">
        <v>18065</v>
      </c>
      <c r="D8" s="93">
        <v>108.45</v>
      </c>
      <c r="E8" s="94">
        <f t="shared" si="0"/>
        <v>1959149.25</v>
      </c>
      <c r="F8" s="97"/>
      <c r="G8" s="98"/>
    </row>
    <row r="9" spans="1:7" ht="18.75" customHeight="1" x14ac:dyDescent="0.15">
      <c r="A9" s="92" t="s">
        <v>13</v>
      </c>
      <c r="B9" s="93">
        <v>17</v>
      </c>
      <c r="C9" s="93">
        <v>18330</v>
      </c>
      <c r="D9" s="93">
        <v>108.66</v>
      </c>
      <c r="E9" s="94">
        <f t="shared" si="0"/>
        <v>1991737.8</v>
      </c>
      <c r="F9" s="97"/>
      <c r="G9" s="98"/>
    </row>
    <row r="10" spans="1:7" ht="18.75" customHeight="1" x14ac:dyDescent="0.15">
      <c r="A10" s="92" t="s">
        <v>14</v>
      </c>
      <c r="B10" s="93">
        <v>17</v>
      </c>
      <c r="C10" s="93">
        <v>18200</v>
      </c>
      <c r="D10" s="93">
        <v>109.09</v>
      </c>
      <c r="E10" s="94">
        <f t="shared" si="0"/>
        <v>1985438</v>
      </c>
      <c r="F10" s="97"/>
      <c r="G10" s="98"/>
    </row>
    <row r="11" spans="1:7" ht="18.75" customHeight="1" x14ac:dyDescent="0.15">
      <c r="A11" s="92" t="s">
        <v>15</v>
      </c>
      <c r="B11" s="93">
        <v>17</v>
      </c>
      <c r="C11" s="93">
        <v>17820</v>
      </c>
      <c r="D11" s="93">
        <v>109.25</v>
      </c>
      <c r="E11" s="94">
        <f t="shared" si="0"/>
        <v>1946835</v>
      </c>
      <c r="F11" s="97"/>
      <c r="G11" s="98"/>
    </row>
    <row r="12" spans="1:7" ht="18.75" customHeight="1" x14ac:dyDescent="0.15">
      <c r="A12" s="92" t="s">
        <v>844</v>
      </c>
      <c r="B12" s="93">
        <v>17</v>
      </c>
      <c r="C12" s="93">
        <v>17295</v>
      </c>
      <c r="D12" s="93"/>
      <c r="E12" s="94">
        <f t="shared" si="0"/>
        <v>0</v>
      </c>
      <c r="F12" s="97"/>
      <c r="G12" s="98"/>
    </row>
    <row r="13" spans="1:7" ht="18.75" customHeight="1" x14ac:dyDescent="0.15">
      <c r="A13" s="92" t="s">
        <v>17</v>
      </c>
      <c r="B13" s="93">
        <v>17.25</v>
      </c>
      <c r="C13" s="93">
        <v>17000</v>
      </c>
      <c r="D13" s="93">
        <v>109.2</v>
      </c>
      <c r="E13" s="94">
        <f t="shared" si="0"/>
        <v>1856400</v>
      </c>
      <c r="F13" s="97"/>
      <c r="G13" s="98"/>
    </row>
    <row r="14" spans="1:7" ht="18.75" customHeight="1" x14ac:dyDescent="0.15">
      <c r="A14" s="92" t="s">
        <v>18</v>
      </c>
      <c r="B14" s="93">
        <v>17.25</v>
      </c>
      <c r="C14" s="93">
        <v>17230</v>
      </c>
      <c r="D14" s="93">
        <v>109.21</v>
      </c>
      <c r="E14" s="94">
        <f t="shared" si="0"/>
        <v>1881688.2999999998</v>
      </c>
      <c r="F14" s="97"/>
      <c r="G14" s="98"/>
    </row>
    <row r="15" spans="1:7" ht="18.75" customHeight="1" x14ac:dyDescent="0.15">
      <c r="A15" s="92" t="s">
        <v>19</v>
      </c>
      <c r="B15" s="93">
        <v>17.25</v>
      </c>
      <c r="C15" s="93">
        <v>17270</v>
      </c>
      <c r="D15" s="93">
        <v>109.43</v>
      </c>
      <c r="E15" s="94">
        <f t="shared" si="0"/>
        <v>1889856.1</v>
      </c>
      <c r="F15" s="97"/>
      <c r="G15" s="98"/>
    </row>
    <row r="16" spans="1:7" ht="18.75" customHeight="1" x14ac:dyDescent="0.15">
      <c r="A16" s="92" t="s">
        <v>572</v>
      </c>
      <c r="B16" s="93">
        <v>17.25</v>
      </c>
      <c r="C16" s="93">
        <v>17960</v>
      </c>
      <c r="D16" s="93">
        <v>109.06</v>
      </c>
      <c r="E16" s="94">
        <f t="shared" si="0"/>
        <v>1958717.6</v>
      </c>
      <c r="F16" s="97"/>
      <c r="G16" s="98"/>
    </row>
    <row r="17" spans="1:7" ht="18.75" customHeight="1" x14ac:dyDescent="0.15">
      <c r="A17" s="92" t="s">
        <v>845</v>
      </c>
      <c r="B17" s="93">
        <v>17.399999999999999</v>
      </c>
      <c r="C17" s="93">
        <v>17760</v>
      </c>
      <c r="D17" s="93"/>
      <c r="E17" s="94">
        <f t="shared" si="0"/>
        <v>0</v>
      </c>
      <c r="F17" s="97"/>
      <c r="G17" s="98"/>
    </row>
    <row r="18" spans="1:7" ht="18.75" customHeight="1" x14ac:dyDescent="0.15">
      <c r="A18" s="92" t="s">
        <v>294</v>
      </c>
      <c r="B18" s="93">
        <v>17.399999999999999</v>
      </c>
      <c r="C18" s="93">
        <v>17270</v>
      </c>
      <c r="D18" s="93">
        <v>108.69</v>
      </c>
      <c r="E18" s="94">
        <f t="shared" si="0"/>
        <v>1877076.3</v>
      </c>
      <c r="F18" s="97"/>
      <c r="G18" s="98"/>
    </row>
    <row r="19" spans="1:7" ht="18.75" customHeight="1" x14ac:dyDescent="0.15">
      <c r="A19" s="92" t="s">
        <v>23</v>
      </c>
      <c r="B19" s="93">
        <v>17.600000000000001</v>
      </c>
      <c r="C19" s="93">
        <v>17195</v>
      </c>
      <c r="D19" s="93">
        <v>108.11</v>
      </c>
      <c r="E19" s="94">
        <f t="shared" si="0"/>
        <v>1858951.45</v>
      </c>
      <c r="F19" s="97"/>
      <c r="G19" s="98"/>
    </row>
    <row r="20" spans="1:7" ht="18.75" customHeight="1" x14ac:dyDescent="0.15">
      <c r="A20" s="92" t="s">
        <v>24</v>
      </c>
      <c r="B20" s="93">
        <v>17.600000000000001</v>
      </c>
      <c r="C20" s="93">
        <v>17365</v>
      </c>
      <c r="D20" s="93">
        <v>108.73</v>
      </c>
      <c r="E20" s="94">
        <f t="shared" si="0"/>
        <v>1888096.45</v>
      </c>
      <c r="F20" s="97"/>
      <c r="G20" s="98"/>
    </row>
    <row r="21" spans="1:7" ht="18.75" customHeight="1" x14ac:dyDescent="0.15">
      <c r="A21" s="92" t="s">
        <v>25</v>
      </c>
      <c r="B21" s="93">
        <v>17.600000000000001</v>
      </c>
      <c r="C21" s="93">
        <v>17410</v>
      </c>
      <c r="D21" s="93">
        <v>108.84</v>
      </c>
      <c r="E21" s="94">
        <f t="shared" si="0"/>
        <v>1894904.4000000001</v>
      </c>
      <c r="F21" s="97"/>
      <c r="G21" s="98"/>
    </row>
    <row r="22" spans="1:7" ht="18.75" customHeight="1" x14ac:dyDescent="0.15">
      <c r="A22" s="92" t="s">
        <v>846</v>
      </c>
      <c r="B22" s="93">
        <v>17.600000000000001</v>
      </c>
      <c r="C22" s="93">
        <v>17570</v>
      </c>
      <c r="D22" s="93">
        <v>108.92</v>
      </c>
      <c r="E22" s="94">
        <f t="shared" si="0"/>
        <v>1913724.4000000001</v>
      </c>
      <c r="F22" s="97"/>
      <c r="G22" s="98"/>
    </row>
    <row r="23" spans="1:7" ht="18.75" customHeight="1" x14ac:dyDescent="0.15">
      <c r="A23" s="92"/>
      <c r="B23" s="93"/>
      <c r="C23" s="93"/>
      <c r="D23" s="93"/>
      <c r="E23" s="94">
        <f t="shared" si="0"/>
        <v>0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17.090476190476192</v>
      </c>
      <c r="C25" s="118">
        <f>ROUND(ROUNDDOWN(SUM(C2:C24)/COUNTA(C2:C24),3),2)</f>
        <v>17673.099999999999</v>
      </c>
      <c r="D25" s="118">
        <f>ROUND(ROUNDDOWN(SUM(D2:D24)/COUNTA(D2:D24),3),2)</f>
        <v>108.45</v>
      </c>
      <c r="E25" s="119">
        <f>C25*D25</f>
        <v>1916647.6949999998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831</v>
      </c>
      <c r="B27" s="104">
        <v>13462.39</v>
      </c>
      <c r="C27" s="104">
        <v>109.28</v>
      </c>
      <c r="D27" s="105">
        <v>1471169.9791999999</v>
      </c>
      <c r="E27" s="106" t="s">
        <v>30</v>
      </c>
      <c r="F27" s="5"/>
      <c r="G27" s="5"/>
    </row>
    <row r="28" spans="1:7" ht="18.75" customHeight="1" x14ac:dyDescent="0.15">
      <c r="A28" s="103" t="s">
        <v>837</v>
      </c>
      <c r="B28" s="104">
        <v>15682.14</v>
      </c>
      <c r="C28" s="104">
        <v>107.32</v>
      </c>
      <c r="D28" s="105">
        <v>1683007.2647999998</v>
      </c>
      <c r="E28" s="107">
        <f>D28-D27</f>
        <v>211837.28559999983</v>
      </c>
      <c r="F28" s="5"/>
      <c r="G28" s="5"/>
    </row>
    <row r="29" spans="1:7" ht="18.75" customHeight="1" x14ac:dyDescent="0.15">
      <c r="A29" s="103" t="s">
        <v>842</v>
      </c>
      <c r="B29" s="108">
        <f>C25</f>
        <v>17673.099999999999</v>
      </c>
      <c r="C29" s="109">
        <f>D25</f>
        <v>108.45</v>
      </c>
      <c r="D29" s="110">
        <f>E25</f>
        <v>1916647.6949999998</v>
      </c>
      <c r="E29" s="111">
        <f>D29-D28</f>
        <v>233640.43020000006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5E78-FA43-4EEA-993B-E278276CA5BB}">
  <dimension ref="A1:G29"/>
  <sheetViews>
    <sheetView workbookViewId="0">
      <selection activeCell="A28" sqref="A28:D29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297</v>
      </c>
      <c r="B2" s="93">
        <v>17.600000000000001</v>
      </c>
      <c r="C2" s="93">
        <v>17410</v>
      </c>
      <c r="D2" s="93">
        <v>109.19</v>
      </c>
      <c r="E2" s="94">
        <f t="shared" ref="E2:E24" si="0">C2*D2</f>
        <v>1900997.9</v>
      </c>
      <c r="F2" s="95"/>
      <c r="G2" s="96"/>
    </row>
    <row r="3" spans="1:7" ht="18.75" customHeight="1" x14ac:dyDescent="0.15">
      <c r="A3" s="92" t="s">
        <v>848</v>
      </c>
      <c r="B3" s="93">
        <v>17.600000000000001</v>
      </c>
      <c r="C3" s="93">
        <v>17670</v>
      </c>
      <c r="D3" s="93">
        <v>108.71</v>
      </c>
      <c r="E3" s="94">
        <f t="shared" si="0"/>
        <v>1920905.7</v>
      </c>
      <c r="F3" s="97"/>
      <c r="G3" s="98"/>
    </row>
    <row r="4" spans="1:7" ht="18.75" customHeight="1" x14ac:dyDescent="0.15">
      <c r="A4" s="92" t="s">
        <v>41</v>
      </c>
      <c r="B4" s="93">
        <v>17.600000000000001</v>
      </c>
      <c r="C4" s="93">
        <v>17785</v>
      </c>
      <c r="D4" s="93">
        <v>108.09</v>
      </c>
      <c r="E4" s="94">
        <f t="shared" si="0"/>
        <v>1922380.6500000001</v>
      </c>
      <c r="F4" s="97"/>
      <c r="G4" s="98"/>
    </row>
    <row r="5" spans="1:7" ht="18.75" customHeight="1" x14ac:dyDescent="0.15">
      <c r="A5" s="92" t="s">
        <v>42</v>
      </c>
      <c r="B5" s="93">
        <v>17.649999999999999</v>
      </c>
      <c r="C5" s="93">
        <v>17905</v>
      </c>
      <c r="D5" s="93">
        <v>107.86</v>
      </c>
      <c r="E5" s="94">
        <f t="shared" si="0"/>
        <v>1931233.3</v>
      </c>
      <c r="F5" s="97"/>
      <c r="G5" s="98"/>
    </row>
    <row r="6" spans="1:7" ht="18.75" customHeight="1" x14ac:dyDescent="0.15">
      <c r="A6" s="92" t="s">
        <v>849</v>
      </c>
      <c r="B6" s="93">
        <v>17.649999999999999</v>
      </c>
      <c r="C6" s="93">
        <v>17950</v>
      </c>
      <c r="D6" s="93">
        <v>107.74</v>
      </c>
      <c r="E6" s="94">
        <f t="shared" si="0"/>
        <v>1933933</v>
      </c>
      <c r="F6" s="97"/>
      <c r="G6" s="98"/>
    </row>
    <row r="7" spans="1:7" ht="18.75" customHeight="1" x14ac:dyDescent="0.15">
      <c r="A7" s="92" t="s">
        <v>44</v>
      </c>
      <c r="B7" s="93">
        <v>17.649999999999999</v>
      </c>
      <c r="C7" s="93">
        <v>17560</v>
      </c>
      <c r="D7" s="93">
        <v>108.39</v>
      </c>
      <c r="E7" s="94">
        <f t="shared" si="0"/>
        <v>1903328.4</v>
      </c>
      <c r="F7" s="97"/>
      <c r="G7" s="98"/>
    </row>
    <row r="8" spans="1:7" ht="18.75" customHeight="1" x14ac:dyDescent="0.15">
      <c r="A8" s="92" t="s">
        <v>45</v>
      </c>
      <c r="B8" s="93">
        <v>17.7</v>
      </c>
      <c r="C8" s="93">
        <v>17745</v>
      </c>
      <c r="D8" s="93">
        <v>108.12</v>
      </c>
      <c r="E8" s="94">
        <f t="shared" si="0"/>
        <v>1918589.4000000001</v>
      </c>
      <c r="F8" s="97"/>
      <c r="G8" s="98"/>
    </row>
    <row r="9" spans="1:7" ht="18.75" customHeight="1" x14ac:dyDescent="0.15">
      <c r="A9" s="92" t="s">
        <v>308</v>
      </c>
      <c r="B9" s="93">
        <v>17.7</v>
      </c>
      <c r="C9" s="93">
        <v>17750</v>
      </c>
      <c r="D9" s="93">
        <v>108.37</v>
      </c>
      <c r="E9" s="94">
        <f t="shared" si="0"/>
        <v>1923567.5</v>
      </c>
      <c r="F9" s="97"/>
      <c r="G9" s="98"/>
    </row>
    <row r="10" spans="1:7" ht="18.75" customHeight="1" x14ac:dyDescent="0.15">
      <c r="A10" s="92" t="s">
        <v>47</v>
      </c>
      <c r="B10" s="93">
        <v>17.7</v>
      </c>
      <c r="C10" s="93">
        <v>18000</v>
      </c>
      <c r="D10" s="93">
        <v>109.13</v>
      </c>
      <c r="E10" s="94">
        <f t="shared" si="0"/>
        <v>1964340</v>
      </c>
      <c r="F10" s="97"/>
      <c r="G10" s="98"/>
    </row>
    <row r="11" spans="1:7" ht="18.75" customHeight="1" x14ac:dyDescent="0.15">
      <c r="A11" s="92" t="s">
        <v>850</v>
      </c>
      <c r="B11" s="93">
        <v>17.7</v>
      </c>
      <c r="C11" s="93">
        <v>17405</v>
      </c>
      <c r="D11" s="93"/>
      <c r="E11" s="94">
        <f t="shared" si="0"/>
        <v>0</v>
      </c>
      <c r="F11" s="97"/>
      <c r="G11" s="98"/>
    </row>
    <row r="12" spans="1:7" ht="18.75" customHeight="1" x14ac:dyDescent="0.15">
      <c r="A12" s="92" t="s">
        <v>49</v>
      </c>
      <c r="B12" s="93">
        <v>17.7</v>
      </c>
      <c r="C12" s="93">
        <v>17070</v>
      </c>
      <c r="D12" s="93">
        <v>109.42</v>
      </c>
      <c r="E12" s="94">
        <f t="shared" si="0"/>
        <v>1867799.4000000001</v>
      </c>
      <c r="F12" s="97"/>
      <c r="G12" s="98"/>
    </row>
    <row r="13" spans="1:7" ht="18.75" customHeight="1" x14ac:dyDescent="0.15">
      <c r="A13" s="92" t="s">
        <v>50</v>
      </c>
      <c r="B13" s="93">
        <v>17.7</v>
      </c>
      <c r="C13" s="93">
        <v>17005</v>
      </c>
      <c r="D13" s="93">
        <v>109.74</v>
      </c>
      <c r="E13" s="94">
        <f t="shared" si="0"/>
        <v>1866128.7</v>
      </c>
      <c r="F13" s="97"/>
      <c r="G13" s="98"/>
    </row>
    <row r="14" spans="1:7" ht="18.75" customHeight="1" x14ac:dyDescent="0.15">
      <c r="A14" s="92" t="s">
        <v>51</v>
      </c>
      <c r="B14" s="93">
        <v>17.75</v>
      </c>
      <c r="C14" s="93">
        <v>16325</v>
      </c>
      <c r="D14" s="93">
        <v>109.74</v>
      </c>
      <c r="E14" s="94">
        <f t="shared" si="0"/>
        <v>1791505.5</v>
      </c>
      <c r="F14" s="97"/>
      <c r="G14" s="98"/>
    </row>
    <row r="15" spans="1:7" ht="18.75" customHeight="1" x14ac:dyDescent="0.15">
      <c r="A15" s="92" t="s">
        <v>52</v>
      </c>
      <c r="B15" s="93">
        <v>17.75</v>
      </c>
      <c r="C15" s="93">
        <v>16475</v>
      </c>
      <c r="D15" s="93">
        <v>109.71</v>
      </c>
      <c r="E15" s="94">
        <f t="shared" si="0"/>
        <v>1807472.25</v>
      </c>
      <c r="F15" s="97"/>
      <c r="G15" s="98"/>
    </row>
    <row r="16" spans="1:7" ht="18.75" customHeight="1" x14ac:dyDescent="0.15">
      <c r="A16" s="92" t="s">
        <v>851</v>
      </c>
      <c r="B16" s="93">
        <v>17.75</v>
      </c>
      <c r="C16" s="93">
        <v>16200</v>
      </c>
      <c r="D16" s="93">
        <v>109.52</v>
      </c>
      <c r="E16" s="94">
        <f t="shared" si="0"/>
        <v>1774224</v>
      </c>
      <c r="F16" s="97"/>
      <c r="G16" s="98"/>
    </row>
    <row r="17" spans="1:7" ht="18.75" customHeight="1" x14ac:dyDescent="0.15">
      <c r="A17" s="92" t="s">
        <v>54</v>
      </c>
      <c r="B17" s="93">
        <v>17.75</v>
      </c>
      <c r="C17" s="93">
        <v>16025</v>
      </c>
      <c r="D17" s="93"/>
      <c r="E17" s="94">
        <f t="shared" si="0"/>
        <v>0</v>
      </c>
      <c r="F17" s="97"/>
      <c r="G17" s="98"/>
    </row>
    <row r="18" spans="1:7" ht="18.75" customHeight="1" x14ac:dyDescent="0.15">
      <c r="A18" s="92" t="s">
        <v>55</v>
      </c>
      <c r="B18" s="93">
        <v>17.75</v>
      </c>
      <c r="C18" s="93">
        <v>16395</v>
      </c>
      <c r="D18" s="93">
        <v>109.41</v>
      </c>
      <c r="E18" s="94">
        <f t="shared" si="0"/>
        <v>1793776.95</v>
      </c>
      <c r="F18" s="97"/>
      <c r="G18" s="98"/>
    </row>
    <row r="19" spans="1:7" ht="18.75" customHeight="1" x14ac:dyDescent="0.15">
      <c r="A19" s="92" t="s">
        <v>56</v>
      </c>
      <c r="B19" s="93">
        <v>17.75</v>
      </c>
      <c r="C19" s="93">
        <v>16950</v>
      </c>
      <c r="D19" s="93">
        <v>109.68</v>
      </c>
      <c r="E19" s="94">
        <f t="shared" si="0"/>
        <v>1859076</v>
      </c>
      <c r="F19" s="97"/>
      <c r="G19" s="98"/>
    </row>
    <row r="20" spans="1:7" ht="18.75" customHeight="1" x14ac:dyDescent="0.15">
      <c r="A20" s="92" t="s">
        <v>57</v>
      </c>
      <c r="B20" s="93">
        <v>17.649999999999999</v>
      </c>
      <c r="C20" s="93">
        <v>16890</v>
      </c>
      <c r="D20" s="93">
        <v>109.74</v>
      </c>
      <c r="E20" s="94">
        <f t="shared" si="0"/>
        <v>1853508.5999999999</v>
      </c>
      <c r="F20" s="97"/>
      <c r="G20" s="98"/>
    </row>
    <row r="21" spans="1:7" ht="18.75" customHeight="1" x14ac:dyDescent="0.15">
      <c r="A21" s="92" t="s">
        <v>852</v>
      </c>
      <c r="B21" s="93">
        <v>17.649999999999999</v>
      </c>
      <c r="C21" s="93">
        <v>16680</v>
      </c>
      <c r="D21" s="93">
        <v>109.8</v>
      </c>
      <c r="E21" s="94">
        <f t="shared" si="0"/>
        <v>1831464</v>
      </c>
      <c r="F21" s="97"/>
      <c r="G21" s="98"/>
    </row>
    <row r="22" spans="1:7" ht="18.75" customHeight="1" x14ac:dyDescent="0.15">
      <c r="A22" s="92" t="s">
        <v>59</v>
      </c>
      <c r="B22" s="93">
        <v>17.649999999999999</v>
      </c>
      <c r="C22" s="93">
        <v>16680</v>
      </c>
      <c r="D22" s="93">
        <v>110</v>
      </c>
      <c r="E22" s="94">
        <f t="shared" si="0"/>
        <v>1834800</v>
      </c>
      <c r="F22" s="97"/>
      <c r="G22" s="98"/>
    </row>
    <row r="23" spans="1:7" ht="18.75" customHeight="1" x14ac:dyDescent="0.15">
      <c r="A23" s="92" t="s">
        <v>60</v>
      </c>
      <c r="B23" s="93">
        <v>17.5</v>
      </c>
      <c r="C23" s="93">
        <v>16900</v>
      </c>
      <c r="D23" s="93">
        <v>109.87</v>
      </c>
      <c r="E23" s="94">
        <f t="shared" si="0"/>
        <v>1856803</v>
      </c>
      <c r="F23" s="97"/>
      <c r="G23" s="98"/>
    </row>
    <row r="24" spans="1:7" ht="18.75" customHeight="1" thickBot="1" x14ac:dyDescent="0.2">
      <c r="A24" s="92" t="s">
        <v>61</v>
      </c>
      <c r="B24" s="93">
        <v>17.5</v>
      </c>
      <c r="C24" s="93">
        <v>16835</v>
      </c>
      <c r="D24" s="93">
        <v>109.88</v>
      </c>
      <c r="E24" s="94">
        <f t="shared" si="0"/>
        <v>1849829.7999999998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17.669565217391298</v>
      </c>
      <c r="C25" s="118">
        <f>ROUND(ROUNDDOWN(SUM(C2:C24)/COUNTA(C2:C24),3),2)</f>
        <v>17113.48</v>
      </c>
      <c r="D25" s="118">
        <f>ROUND(ROUNDDOWN(SUM(D2:D24)/COUNTA(D2:D24),3),2)</f>
        <v>109.15</v>
      </c>
      <c r="E25" s="119">
        <f>C25*D25</f>
        <v>1867936.3419999999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837</v>
      </c>
      <c r="B27" s="104">
        <v>15682.14</v>
      </c>
      <c r="C27" s="104">
        <v>107.32</v>
      </c>
      <c r="D27" s="105">
        <v>1683007.2647999998</v>
      </c>
      <c r="E27" s="106" t="s">
        <v>30</v>
      </c>
      <c r="F27" s="5"/>
      <c r="G27" s="5"/>
    </row>
    <row r="28" spans="1:7" ht="18.75" customHeight="1" x14ac:dyDescent="0.15">
      <c r="A28" s="103" t="s">
        <v>842</v>
      </c>
      <c r="B28" s="104">
        <v>17673.099999999999</v>
      </c>
      <c r="C28" s="104">
        <v>108.45</v>
      </c>
      <c r="D28" s="105">
        <v>1916647.6949999998</v>
      </c>
      <c r="E28" s="107">
        <f>D28-D27</f>
        <v>233640.43020000006</v>
      </c>
      <c r="F28" s="5"/>
      <c r="G28" s="5"/>
    </row>
    <row r="29" spans="1:7" ht="18.75" customHeight="1" x14ac:dyDescent="0.15">
      <c r="A29" s="103" t="s">
        <v>847</v>
      </c>
      <c r="B29" s="108">
        <f>C25</f>
        <v>17113.48</v>
      </c>
      <c r="C29" s="109">
        <f>D25</f>
        <v>109.15</v>
      </c>
      <c r="D29" s="110">
        <f>E25</f>
        <v>1867936.3419999999</v>
      </c>
      <c r="E29" s="111">
        <f>D29-D28</f>
        <v>-48711.352999999886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1FF6A-52B8-4706-8CA3-256447EB4A1E}">
  <dimension ref="A1:G29"/>
  <sheetViews>
    <sheetView workbookViewId="0">
      <selection activeCell="A29" sqref="A29:D29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588</v>
      </c>
      <c r="B2" s="93">
        <v>17.5</v>
      </c>
      <c r="C2" s="93">
        <v>16750</v>
      </c>
      <c r="D2" s="93">
        <v>109.03</v>
      </c>
      <c r="E2" s="94">
        <f t="shared" ref="E2:E24" si="0">C2*D2</f>
        <v>1826252.5</v>
      </c>
      <c r="F2" s="95"/>
      <c r="G2" s="96"/>
    </row>
    <row r="3" spans="1:7" ht="18.75" customHeight="1" x14ac:dyDescent="0.15">
      <c r="A3" s="92" t="s">
        <v>316</v>
      </c>
      <c r="B3" s="93">
        <v>17.5</v>
      </c>
      <c r="C3" s="93">
        <v>16595</v>
      </c>
      <c r="D3" s="93"/>
      <c r="E3" s="94">
        <f t="shared" si="0"/>
        <v>0</v>
      </c>
      <c r="F3" s="97"/>
      <c r="G3" s="98"/>
    </row>
    <row r="4" spans="1:7" ht="18.75" customHeight="1" x14ac:dyDescent="0.15">
      <c r="A4" s="92" t="s">
        <v>65</v>
      </c>
      <c r="B4" s="93">
        <v>17.5</v>
      </c>
      <c r="C4" s="93">
        <v>16235</v>
      </c>
      <c r="D4" s="93">
        <v>109.79</v>
      </c>
      <c r="E4" s="94">
        <f t="shared" si="0"/>
        <v>1782440.6500000001</v>
      </c>
      <c r="F4" s="97"/>
      <c r="G4" s="98"/>
    </row>
    <row r="5" spans="1:7" ht="18.75" customHeight="1" x14ac:dyDescent="0.15">
      <c r="A5" s="92" t="s">
        <v>66</v>
      </c>
      <c r="B5" s="93">
        <v>17.2</v>
      </c>
      <c r="C5" s="93">
        <v>16390</v>
      </c>
      <c r="D5" s="93">
        <v>110.09</v>
      </c>
      <c r="E5" s="94">
        <f t="shared" si="0"/>
        <v>1804375.1</v>
      </c>
      <c r="F5" s="97"/>
      <c r="G5" s="98"/>
    </row>
    <row r="6" spans="1:7" ht="18.75" customHeight="1" x14ac:dyDescent="0.15">
      <c r="A6" s="92" t="s">
        <v>67</v>
      </c>
      <c r="B6" s="93">
        <v>17.2</v>
      </c>
      <c r="C6" s="93">
        <v>16305</v>
      </c>
      <c r="D6" s="93">
        <v>109.94</v>
      </c>
      <c r="E6" s="94">
        <f t="shared" si="0"/>
        <v>1792571.7</v>
      </c>
      <c r="F6" s="97"/>
      <c r="G6" s="98"/>
    </row>
    <row r="7" spans="1:7" ht="18.75" customHeight="1" x14ac:dyDescent="0.15">
      <c r="A7" s="92" t="s">
        <v>68</v>
      </c>
      <c r="B7" s="93">
        <v>17.2</v>
      </c>
      <c r="C7" s="93">
        <v>16190</v>
      </c>
      <c r="D7" s="93">
        <v>110.39</v>
      </c>
      <c r="E7" s="94">
        <f t="shared" si="0"/>
        <v>1787214.1</v>
      </c>
      <c r="F7" s="97"/>
      <c r="G7" s="98"/>
    </row>
    <row r="8" spans="1:7" ht="18.75" customHeight="1" x14ac:dyDescent="0.15">
      <c r="A8" s="92" t="s">
        <v>855</v>
      </c>
      <c r="B8" s="93">
        <v>17.2</v>
      </c>
      <c r="C8" s="93">
        <v>15730</v>
      </c>
      <c r="D8" s="93">
        <v>110.16</v>
      </c>
      <c r="E8" s="94">
        <f t="shared" si="0"/>
        <v>1732816.8</v>
      </c>
      <c r="F8" s="97"/>
      <c r="G8" s="98"/>
    </row>
    <row r="9" spans="1:7" ht="18.75" customHeight="1" x14ac:dyDescent="0.15">
      <c r="A9" s="92" t="s">
        <v>70</v>
      </c>
      <c r="B9" s="93">
        <v>17.2</v>
      </c>
      <c r="C9" s="93">
        <v>15500</v>
      </c>
      <c r="D9" s="93">
        <v>110.17</v>
      </c>
      <c r="E9" s="94">
        <f t="shared" si="0"/>
        <v>1707635</v>
      </c>
      <c r="F9" s="97"/>
      <c r="G9" s="98"/>
    </row>
    <row r="10" spans="1:7" ht="18.75" customHeight="1" x14ac:dyDescent="0.15">
      <c r="A10" s="92" t="s">
        <v>71</v>
      </c>
      <c r="B10" s="93">
        <v>17</v>
      </c>
      <c r="C10" s="93">
        <v>15530</v>
      </c>
      <c r="D10" s="93">
        <v>109.93</v>
      </c>
      <c r="E10" s="94">
        <f t="shared" si="0"/>
        <v>1707212.9000000001</v>
      </c>
      <c r="F10" s="97"/>
      <c r="G10" s="98"/>
    </row>
    <row r="11" spans="1:7" ht="18.75" customHeight="1" x14ac:dyDescent="0.15">
      <c r="A11" s="92" t="s">
        <v>72</v>
      </c>
      <c r="B11" s="93">
        <v>17</v>
      </c>
      <c r="C11" s="93">
        <v>15355</v>
      </c>
      <c r="D11" s="93">
        <v>109.81</v>
      </c>
      <c r="E11" s="94">
        <f t="shared" si="0"/>
        <v>1686132.55</v>
      </c>
      <c r="F11" s="97"/>
      <c r="G11" s="98"/>
    </row>
    <row r="12" spans="1:7" ht="18.75" customHeight="1" x14ac:dyDescent="0.15">
      <c r="A12" s="92" t="s">
        <v>73</v>
      </c>
      <c r="B12" s="93">
        <v>16.8</v>
      </c>
      <c r="C12" s="93">
        <v>14990</v>
      </c>
      <c r="D12" s="93">
        <v>109.62</v>
      </c>
      <c r="E12" s="94">
        <f t="shared" si="0"/>
        <v>1643203.8</v>
      </c>
      <c r="F12" s="97"/>
      <c r="G12" s="98"/>
    </row>
    <row r="13" spans="1:7" ht="18.75" customHeight="1" x14ac:dyDescent="0.15">
      <c r="A13" s="92" t="s">
        <v>856</v>
      </c>
      <c r="B13" s="93">
        <v>16.8</v>
      </c>
      <c r="C13" s="93">
        <v>14760</v>
      </c>
      <c r="D13" s="93">
        <v>109.82</v>
      </c>
      <c r="E13" s="94">
        <f t="shared" si="0"/>
        <v>1620943.2</v>
      </c>
      <c r="F13" s="97"/>
      <c r="G13" s="98"/>
    </row>
    <row r="14" spans="1:7" ht="18.75" customHeight="1" x14ac:dyDescent="0.15">
      <c r="A14" s="92" t="s">
        <v>75</v>
      </c>
      <c r="B14" s="93">
        <v>16.8</v>
      </c>
      <c r="C14" s="93">
        <v>14475</v>
      </c>
      <c r="D14" s="93">
        <v>109.55</v>
      </c>
      <c r="E14" s="94">
        <f t="shared" si="0"/>
        <v>1585736.25</v>
      </c>
      <c r="F14" s="97"/>
      <c r="G14" s="98"/>
    </row>
    <row r="15" spans="1:7" ht="18.75" customHeight="1" x14ac:dyDescent="0.15">
      <c r="A15" s="92" t="s">
        <v>76</v>
      </c>
      <c r="B15" s="93">
        <v>16.5</v>
      </c>
      <c r="C15" s="93">
        <v>14310</v>
      </c>
      <c r="D15" s="93">
        <v>109.61</v>
      </c>
      <c r="E15" s="94">
        <f t="shared" si="0"/>
        <v>1568519.1</v>
      </c>
      <c r="F15" s="97"/>
      <c r="G15" s="98"/>
    </row>
    <row r="16" spans="1:7" ht="18.75" customHeight="1" x14ac:dyDescent="0.15">
      <c r="A16" s="92" t="s">
        <v>77</v>
      </c>
      <c r="B16" s="93">
        <v>16.5</v>
      </c>
      <c r="C16" s="93">
        <v>14410</v>
      </c>
      <c r="D16" s="93">
        <v>109.42</v>
      </c>
      <c r="E16" s="94">
        <f t="shared" si="0"/>
        <v>1576742.2</v>
      </c>
      <c r="F16" s="97"/>
      <c r="G16" s="98"/>
    </row>
    <row r="17" spans="1:7" ht="18.75" customHeight="1" x14ac:dyDescent="0.15">
      <c r="A17" s="92" t="s">
        <v>78</v>
      </c>
      <c r="B17" s="93">
        <v>16.149999999999999</v>
      </c>
      <c r="C17" s="93">
        <v>14400</v>
      </c>
      <c r="D17" s="93">
        <v>109.69</v>
      </c>
      <c r="E17" s="94">
        <f t="shared" si="0"/>
        <v>1579536</v>
      </c>
      <c r="F17" s="97"/>
      <c r="G17" s="98"/>
    </row>
    <row r="18" spans="1:7" ht="18.75" customHeight="1" x14ac:dyDescent="0.15">
      <c r="A18" s="92" t="s">
        <v>857</v>
      </c>
      <c r="B18" s="93">
        <v>16.149999999999999</v>
      </c>
      <c r="C18" s="93">
        <v>14570</v>
      </c>
      <c r="D18" s="93">
        <v>109.81</v>
      </c>
      <c r="E18" s="94">
        <f t="shared" si="0"/>
        <v>1599931.7</v>
      </c>
      <c r="F18" s="97"/>
      <c r="G18" s="98"/>
    </row>
    <row r="19" spans="1:7" ht="18.75" customHeight="1" x14ac:dyDescent="0.15">
      <c r="A19" s="92" t="s">
        <v>80</v>
      </c>
      <c r="B19" s="93">
        <v>16.149999999999999</v>
      </c>
      <c r="C19" s="93">
        <v>14370</v>
      </c>
      <c r="D19" s="93">
        <v>110.06</v>
      </c>
      <c r="E19" s="94">
        <f t="shared" si="0"/>
        <v>1581562.2</v>
      </c>
      <c r="F19" s="97"/>
      <c r="G19" s="98"/>
    </row>
    <row r="20" spans="1:7" ht="18.75" customHeight="1" x14ac:dyDescent="0.15">
      <c r="A20" s="92" t="s">
        <v>81</v>
      </c>
      <c r="B20" s="93">
        <v>15.95</v>
      </c>
      <c r="C20" s="93">
        <v>14445</v>
      </c>
      <c r="D20" s="93">
        <v>110.14</v>
      </c>
      <c r="E20" s="94">
        <f t="shared" si="0"/>
        <v>1590972.3</v>
      </c>
      <c r="F20" s="97"/>
      <c r="G20" s="98"/>
    </row>
    <row r="21" spans="1:7" ht="18.75" customHeight="1" x14ac:dyDescent="0.15">
      <c r="A21" s="92" t="s">
        <v>82</v>
      </c>
      <c r="B21" s="93">
        <v>15.95</v>
      </c>
      <c r="C21" s="93">
        <v>14070</v>
      </c>
      <c r="D21" s="93">
        <v>110.39</v>
      </c>
      <c r="E21" s="94">
        <f t="shared" si="0"/>
        <v>1553187.3</v>
      </c>
      <c r="F21" s="97"/>
      <c r="G21" s="98"/>
    </row>
    <row r="22" spans="1:7" ht="18.75" customHeight="1" x14ac:dyDescent="0.15">
      <c r="A22" s="92" t="s">
        <v>83</v>
      </c>
      <c r="B22" s="93">
        <v>15.75</v>
      </c>
      <c r="C22" s="93">
        <v>13810</v>
      </c>
      <c r="D22" s="93">
        <v>110.56</v>
      </c>
      <c r="E22" s="94">
        <f t="shared" si="0"/>
        <v>1526833.6</v>
      </c>
      <c r="F22" s="97"/>
      <c r="G22" s="98"/>
    </row>
    <row r="23" spans="1:7" ht="18.75" customHeight="1" x14ac:dyDescent="0.15">
      <c r="A23" s="92"/>
      <c r="B23" s="93"/>
      <c r="C23" s="93"/>
      <c r="D23" s="93"/>
      <c r="E23" s="94">
        <f t="shared" si="0"/>
        <v>0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16.761904761904759</v>
      </c>
      <c r="C25" s="118">
        <f>ROUND(ROUNDDOWN(SUM(C2:C24)/COUNTA(C2:C24),3),2)</f>
        <v>15199.52</v>
      </c>
      <c r="D25" s="118">
        <f>ROUND(ROUNDDOWN(SUM(D2:D24)/COUNTA(D2:D24),3),2)</f>
        <v>109.9</v>
      </c>
      <c r="E25" s="119">
        <f>C25*D25</f>
        <v>1670427.2480000001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842</v>
      </c>
      <c r="B27" s="104">
        <v>17673.099999999999</v>
      </c>
      <c r="C27" s="104">
        <v>108.45</v>
      </c>
      <c r="D27" s="105">
        <v>1916647.6949999998</v>
      </c>
      <c r="E27" s="106" t="s">
        <v>30</v>
      </c>
      <c r="F27" s="5"/>
      <c r="G27" s="5"/>
    </row>
    <row r="28" spans="1:7" ht="18.75" customHeight="1" x14ac:dyDescent="0.15">
      <c r="A28" s="103" t="s">
        <v>853</v>
      </c>
      <c r="B28" s="104">
        <v>17113.48</v>
      </c>
      <c r="C28" s="104">
        <v>109.15</v>
      </c>
      <c r="D28" s="105">
        <v>1867936.3419999999</v>
      </c>
      <c r="E28" s="107">
        <f>D28-D27</f>
        <v>-48711.352999999886</v>
      </c>
      <c r="F28" s="5"/>
      <c r="G28" s="5"/>
    </row>
    <row r="29" spans="1:7" ht="18.75" customHeight="1" x14ac:dyDescent="0.15">
      <c r="A29" s="103" t="s">
        <v>854</v>
      </c>
      <c r="B29" s="108">
        <f>C25</f>
        <v>15199.52</v>
      </c>
      <c r="C29" s="109">
        <f>D25</f>
        <v>109.9</v>
      </c>
      <c r="D29" s="110">
        <f>E25</f>
        <v>1670427.2480000001</v>
      </c>
      <c r="E29" s="111">
        <f>D29-D28</f>
        <v>-197509.09399999981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6A1D-CFC3-4E9E-AFAA-27A6EE4BF84F}">
  <dimension ref="A1:G29"/>
  <sheetViews>
    <sheetView topLeftCell="A7" workbookViewId="0">
      <selection activeCell="C26" sqref="C26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324</v>
      </c>
      <c r="B2" s="93">
        <v>15.75</v>
      </c>
      <c r="C2" s="93">
        <v>13625</v>
      </c>
      <c r="D2" s="93">
        <v>110.68</v>
      </c>
      <c r="E2" s="94">
        <f t="shared" ref="E2:E24" si="0">C2*D2</f>
        <v>1508015</v>
      </c>
      <c r="F2" s="95"/>
      <c r="G2" s="96"/>
    </row>
    <row r="3" spans="1:7" ht="18.75" customHeight="1" x14ac:dyDescent="0.15">
      <c r="A3" s="92" t="s">
        <v>325</v>
      </c>
      <c r="B3" s="93">
        <v>15.75</v>
      </c>
      <c r="C3" s="93">
        <v>13600</v>
      </c>
      <c r="D3" s="93">
        <v>110.16</v>
      </c>
      <c r="E3" s="94">
        <f t="shared" si="0"/>
        <v>1498176</v>
      </c>
      <c r="F3" s="97"/>
      <c r="G3" s="98"/>
    </row>
    <row r="4" spans="1:7" ht="18.75" customHeight="1" x14ac:dyDescent="0.15">
      <c r="A4" s="92" t="s">
        <v>87</v>
      </c>
      <c r="B4" s="93">
        <v>15.75</v>
      </c>
      <c r="C4" s="93">
        <v>13250</v>
      </c>
      <c r="D4" s="93">
        <v>109.57</v>
      </c>
      <c r="E4" s="94">
        <f t="shared" si="0"/>
        <v>1451802.5</v>
      </c>
      <c r="F4" s="97"/>
      <c r="G4" s="98"/>
    </row>
    <row r="5" spans="1:7" ht="18.75" customHeight="1" x14ac:dyDescent="0.15">
      <c r="A5" s="92" t="s">
        <v>88</v>
      </c>
      <c r="B5" s="93">
        <v>15.75</v>
      </c>
      <c r="C5" s="93">
        <v>13165</v>
      </c>
      <c r="D5" s="93">
        <v>109.9</v>
      </c>
      <c r="E5" s="94">
        <f t="shared" si="0"/>
        <v>1446833.5</v>
      </c>
      <c r="F5" s="97"/>
      <c r="G5" s="98"/>
    </row>
    <row r="6" spans="1:7" ht="18.75" customHeight="1" x14ac:dyDescent="0.15">
      <c r="A6" s="92" t="s">
        <v>89</v>
      </c>
      <c r="B6" s="93">
        <v>15.75</v>
      </c>
      <c r="C6" s="93">
        <v>13420</v>
      </c>
      <c r="D6" s="93">
        <v>109.81</v>
      </c>
      <c r="E6" s="94">
        <f t="shared" si="0"/>
        <v>1473650.2</v>
      </c>
      <c r="F6" s="97"/>
      <c r="G6" s="98"/>
    </row>
    <row r="7" spans="1:7" ht="18.75" customHeight="1" x14ac:dyDescent="0.15">
      <c r="A7" s="92" t="s">
        <v>859</v>
      </c>
      <c r="B7" s="93">
        <v>15.75</v>
      </c>
      <c r="C7" s="93">
        <v>13200</v>
      </c>
      <c r="D7" s="93">
        <v>109.6</v>
      </c>
      <c r="E7" s="94">
        <f t="shared" si="0"/>
        <v>1446720</v>
      </c>
      <c r="F7" s="97"/>
      <c r="G7" s="98"/>
    </row>
    <row r="8" spans="1:7" ht="18.75" customHeight="1" x14ac:dyDescent="0.15">
      <c r="A8" s="92" t="s">
        <v>91</v>
      </c>
      <c r="B8" s="93">
        <v>15.75</v>
      </c>
      <c r="C8" s="93">
        <v>13070</v>
      </c>
      <c r="D8" s="93">
        <v>109.67</v>
      </c>
      <c r="E8" s="94">
        <f t="shared" si="0"/>
        <v>1433386.9</v>
      </c>
      <c r="F8" s="97"/>
      <c r="G8" s="98"/>
    </row>
    <row r="9" spans="1:7" ht="18.75" customHeight="1" x14ac:dyDescent="0.15">
      <c r="A9" s="92" t="s">
        <v>92</v>
      </c>
      <c r="B9" s="93">
        <v>15.5</v>
      </c>
      <c r="C9" s="93">
        <v>13535</v>
      </c>
      <c r="D9" s="93">
        <v>109.78</v>
      </c>
      <c r="E9" s="94">
        <f t="shared" si="0"/>
        <v>1485872.3</v>
      </c>
      <c r="F9" s="97"/>
      <c r="G9" s="98"/>
    </row>
    <row r="10" spans="1:7" ht="18.75" customHeight="1" x14ac:dyDescent="0.15">
      <c r="A10" s="92" t="s">
        <v>93</v>
      </c>
      <c r="B10" s="93">
        <v>15.5</v>
      </c>
      <c r="C10" s="93">
        <v>13810</v>
      </c>
      <c r="D10" s="93">
        <v>109.53</v>
      </c>
      <c r="E10" s="94">
        <f t="shared" si="0"/>
        <v>1512609.3</v>
      </c>
      <c r="F10" s="97"/>
      <c r="G10" s="98"/>
    </row>
    <row r="11" spans="1:7" ht="18.75" customHeight="1" x14ac:dyDescent="0.15">
      <c r="A11" s="92" t="s">
        <v>94</v>
      </c>
      <c r="B11" s="93">
        <v>15.25</v>
      </c>
      <c r="C11" s="93">
        <v>14145</v>
      </c>
      <c r="D11" s="93">
        <v>110.56</v>
      </c>
      <c r="E11" s="94">
        <f t="shared" si="0"/>
        <v>1563871.2</v>
      </c>
      <c r="F11" s="97"/>
      <c r="G11" s="98"/>
    </row>
    <row r="12" spans="1:7" ht="18.75" customHeight="1" x14ac:dyDescent="0.15">
      <c r="A12" s="92" t="s">
        <v>860</v>
      </c>
      <c r="B12" s="93">
        <v>15.25</v>
      </c>
      <c r="C12" s="93">
        <v>14085</v>
      </c>
      <c r="D12" s="93">
        <v>110.43</v>
      </c>
      <c r="E12" s="94">
        <f t="shared" si="0"/>
        <v>1555406.55</v>
      </c>
      <c r="F12" s="97"/>
      <c r="G12" s="98"/>
    </row>
    <row r="13" spans="1:7" ht="18.75" customHeight="1" x14ac:dyDescent="0.15">
      <c r="A13" s="92" t="s">
        <v>96</v>
      </c>
      <c r="B13" s="93">
        <v>15.25</v>
      </c>
      <c r="C13" s="93">
        <v>14090</v>
      </c>
      <c r="D13" s="93">
        <v>110.56</v>
      </c>
      <c r="E13" s="94">
        <f t="shared" si="0"/>
        <v>1557790.4000000001</v>
      </c>
      <c r="F13" s="97"/>
      <c r="G13" s="98"/>
    </row>
    <row r="14" spans="1:7" ht="18.75" customHeight="1" x14ac:dyDescent="0.15">
      <c r="A14" s="92" t="s">
        <v>97</v>
      </c>
      <c r="B14" s="93">
        <v>15.15</v>
      </c>
      <c r="C14" s="93">
        <v>13850</v>
      </c>
      <c r="D14" s="93">
        <v>110.54</v>
      </c>
      <c r="E14" s="94">
        <f t="shared" si="0"/>
        <v>1530979</v>
      </c>
      <c r="F14" s="97"/>
      <c r="G14" s="98"/>
    </row>
    <row r="15" spans="1:7" ht="18.75" customHeight="1" x14ac:dyDescent="0.15">
      <c r="A15" s="92" t="s">
        <v>98</v>
      </c>
      <c r="B15" s="93">
        <v>15.15</v>
      </c>
      <c r="C15" s="93">
        <v>14035</v>
      </c>
      <c r="D15" s="93">
        <v>110.72</v>
      </c>
      <c r="E15" s="94">
        <f t="shared" si="0"/>
        <v>1553955.2</v>
      </c>
      <c r="F15" s="97"/>
      <c r="G15" s="98"/>
    </row>
    <row r="16" spans="1:7" ht="18.75" customHeight="1" x14ac:dyDescent="0.15">
      <c r="A16" s="92" t="s">
        <v>99</v>
      </c>
      <c r="B16" s="93">
        <v>15.1</v>
      </c>
      <c r="C16" s="93">
        <v>14220</v>
      </c>
      <c r="D16" s="93">
        <v>110.43</v>
      </c>
      <c r="E16" s="94">
        <f t="shared" si="0"/>
        <v>1570314.6</v>
      </c>
      <c r="F16" s="97"/>
      <c r="G16" s="98"/>
    </row>
    <row r="17" spans="1:7" ht="18.75" customHeight="1" x14ac:dyDescent="0.15">
      <c r="A17" s="92" t="s">
        <v>861</v>
      </c>
      <c r="B17" s="93">
        <v>15.1</v>
      </c>
      <c r="C17" s="93">
        <v>14395</v>
      </c>
      <c r="D17" s="93">
        <v>110.42</v>
      </c>
      <c r="E17" s="94">
        <f t="shared" si="0"/>
        <v>1589495.9000000001</v>
      </c>
      <c r="F17" s="97"/>
      <c r="G17" s="98"/>
    </row>
    <row r="18" spans="1:7" ht="18.75" customHeight="1" x14ac:dyDescent="0.15">
      <c r="A18" s="92" t="s">
        <v>101</v>
      </c>
      <c r="B18" s="93">
        <v>15.1</v>
      </c>
      <c r="C18" s="93">
        <v>14290</v>
      </c>
      <c r="D18" s="93">
        <v>110.47</v>
      </c>
      <c r="E18" s="94">
        <f t="shared" si="0"/>
        <v>1578616.3</v>
      </c>
      <c r="F18" s="97"/>
      <c r="G18" s="98"/>
    </row>
    <row r="19" spans="1:7" ht="18.75" customHeight="1" x14ac:dyDescent="0.15">
      <c r="A19" s="92" t="s">
        <v>102</v>
      </c>
      <c r="B19" s="93">
        <v>15.1</v>
      </c>
      <c r="C19" s="93"/>
      <c r="D19" s="93">
        <v>110.35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332</v>
      </c>
      <c r="B20" s="93">
        <v>15.1</v>
      </c>
      <c r="C20" s="93"/>
      <c r="D20" s="93">
        <v>110.58</v>
      </c>
      <c r="E20" s="94">
        <f t="shared" si="0"/>
        <v>0</v>
      </c>
      <c r="F20" s="97"/>
      <c r="G20" s="98"/>
    </row>
    <row r="21" spans="1:7" ht="18.75" customHeight="1" x14ac:dyDescent="0.15">
      <c r="A21" s="92" t="s">
        <v>104</v>
      </c>
      <c r="B21" s="93">
        <v>15.1</v>
      </c>
      <c r="C21" s="93">
        <v>14000</v>
      </c>
      <c r="D21" s="93">
        <v>110.68</v>
      </c>
      <c r="E21" s="94">
        <f t="shared" si="0"/>
        <v>1549520</v>
      </c>
      <c r="F21" s="97"/>
      <c r="G21" s="98"/>
    </row>
    <row r="22" spans="1:7" ht="18.75" customHeight="1" x14ac:dyDescent="0.15">
      <c r="A22" s="92" t="s">
        <v>862</v>
      </c>
      <c r="B22" s="93">
        <v>15.1</v>
      </c>
      <c r="C22" s="93">
        <v>14225</v>
      </c>
      <c r="D22" s="93">
        <v>110.56</v>
      </c>
      <c r="E22" s="94">
        <f t="shared" si="0"/>
        <v>1572716</v>
      </c>
      <c r="F22" s="97"/>
      <c r="G22" s="98"/>
    </row>
    <row r="23" spans="1:7" ht="18.75" customHeight="1" x14ac:dyDescent="0.15">
      <c r="A23" s="92" t="s">
        <v>106</v>
      </c>
      <c r="B23" s="93">
        <v>15.1</v>
      </c>
      <c r="C23" s="93">
        <v>14000</v>
      </c>
      <c r="D23" s="93"/>
      <c r="E23" s="94">
        <f t="shared" si="0"/>
        <v>0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15.368181818181824</v>
      </c>
      <c r="C25" s="118">
        <f>ROUND(ROUNDDOWN(SUM(C2:C24)/COUNTA(C2:C24),3),2)</f>
        <v>13800.5</v>
      </c>
      <c r="D25" s="118">
        <f>ROUND(ROUNDDOWN(SUM(D2:D24)/COUNTA(D2:D24),3),2)</f>
        <v>110.24</v>
      </c>
      <c r="E25" s="119">
        <f>C25*D25</f>
        <v>1521367.1199999999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853</v>
      </c>
      <c r="B27" s="104">
        <v>17113.48</v>
      </c>
      <c r="C27" s="104">
        <v>109.15</v>
      </c>
      <c r="D27" s="105">
        <v>1867936.3419999999</v>
      </c>
      <c r="E27" s="106" t="s">
        <v>30</v>
      </c>
      <c r="F27" s="5"/>
      <c r="G27" s="5"/>
    </row>
    <row r="28" spans="1:7" ht="18.75" customHeight="1" x14ac:dyDescent="0.15">
      <c r="A28" s="103" t="s">
        <v>854</v>
      </c>
      <c r="B28" s="104">
        <v>15199.52</v>
      </c>
      <c r="C28" s="104">
        <v>109.9</v>
      </c>
      <c r="D28" s="105">
        <v>1670427.2480000001</v>
      </c>
      <c r="E28" s="107">
        <f>D28-D27</f>
        <v>-197509.09399999981</v>
      </c>
      <c r="F28" s="5"/>
      <c r="G28" s="5"/>
    </row>
    <row r="29" spans="1:7" ht="18.75" customHeight="1" x14ac:dyDescent="0.15">
      <c r="A29" s="103" t="s">
        <v>858</v>
      </c>
      <c r="B29" s="108">
        <f>C25</f>
        <v>13800.5</v>
      </c>
      <c r="C29" s="109">
        <f>D25</f>
        <v>110.24</v>
      </c>
      <c r="D29" s="110">
        <f>E25</f>
        <v>1521367.1199999999</v>
      </c>
      <c r="E29" s="111">
        <f>D29-D28</f>
        <v>-149060.12800000026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D95DD-8C6B-44E9-B374-155E323D5292}">
  <dimension ref="A1:G29"/>
  <sheetViews>
    <sheetView topLeftCell="A13" workbookViewId="0">
      <selection activeCell="B24" sqref="B24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865</v>
      </c>
      <c r="B2" s="93">
        <v>15.1</v>
      </c>
      <c r="C2" s="93"/>
      <c r="D2" s="93"/>
      <c r="E2" s="94">
        <f t="shared" ref="E2:E24" si="0">C2*D2</f>
        <v>0</v>
      </c>
      <c r="F2" s="95"/>
      <c r="G2" s="96"/>
    </row>
    <row r="3" spans="1:7" ht="18.75" customHeight="1" x14ac:dyDescent="0.15">
      <c r="A3" s="92" t="s">
        <v>864</v>
      </c>
      <c r="B3" s="93">
        <v>15.1</v>
      </c>
      <c r="C3" s="93">
        <v>14075</v>
      </c>
      <c r="D3" s="93"/>
      <c r="E3" s="94">
        <f t="shared" si="0"/>
        <v>0</v>
      </c>
      <c r="F3" s="97"/>
      <c r="G3" s="98"/>
    </row>
    <row r="4" spans="1:7" ht="18.75" customHeight="1" x14ac:dyDescent="0.15">
      <c r="A4" s="92" t="s">
        <v>795</v>
      </c>
      <c r="B4" s="93">
        <v>15.25</v>
      </c>
      <c r="C4" s="93">
        <v>13740</v>
      </c>
      <c r="D4" s="93"/>
      <c r="E4" s="94">
        <f t="shared" si="0"/>
        <v>0</v>
      </c>
      <c r="F4" s="97"/>
      <c r="G4" s="98"/>
    </row>
    <row r="5" spans="1:7" ht="18.75" customHeight="1" x14ac:dyDescent="0.15">
      <c r="A5" s="92" t="s">
        <v>866</v>
      </c>
      <c r="B5" s="93">
        <v>15.25</v>
      </c>
      <c r="C5" s="93">
        <v>13795</v>
      </c>
      <c r="D5" s="93">
        <v>109.11</v>
      </c>
      <c r="E5" s="94">
        <f t="shared" si="0"/>
        <v>1505172.45</v>
      </c>
      <c r="F5" s="97"/>
      <c r="G5" s="98"/>
    </row>
    <row r="6" spans="1:7" ht="18.75" customHeight="1" x14ac:dyDescent="0.15">
      <c r="A6" s="92" t="s">
        <v>111</v>
      </c>
      <c r="B6" s="93">
        <v>15.25</v>
      </c>
      <c r="C6" s="93">
        <v>13860</v>
      </c>
      <c r="D6" s="93">
        <v>109.44</v>
      </c>
      <c r="E6" s="94">
        <f t="shared" si="0"/>
        <v>1516838.4</v>
      </c>
      <c r="F6" s="97"/>
      <c r="G6" s="98"/>
    </row>
    <row r="7" spans="1:7" ht="18.75" customHeight="1" x14ac:dyDescent="0.15">
      <c r="A7" s="92" t="s">
        <v>112</v>
      </c>
      <c r="B7" s="93">
        <v>15.55</v>
      </c>
      <c r="C7" s="93">
        <v>13810</v>
      </c>
      <c r="D7" s="93">
        <v>108.83</v>
      </c>
      <c r="E7" s="94">
        <f t="shared" si="0"/>
        <v>1502942.3</v>
      </c>
      <c r="F7" s="97"/>
      <c r="G7" s="98"/>
    </row>
    <row r="8" spans="1:7" ht="18.75" customHeight="1" x14ac:dyDescent="0.15">
      <c r="A8" s="92" t="s">
        <v>113</v>
      </c>
      <c r="B8" s="93">
        <v>15.55</v>
      </c>
      <c r="C8" s="93">
        <v>14125</v>
      </c>
      <c r="D8" s="93">
        <v>110.24</v>
      </c>
      <c r="E8" s="94">
        <f t="shared" si="0"/>
        <v>1557140</v>
      </c>
      <c r="F8" s="97"/>
      <c r="G8" s="98"/>
    </row>
    <row r="9" spans="1:7" ht="18.75" customHeight="1" x14ac:dyDescent="0.15">
      <c r="A9" s="92" t="s">
        <v>114</v>
      </c>
      <c r="B9" s="93">
        <v>15.7</v>
      </c>
      <c r="C9" s="93">
        <v>14050</v>
      </c>
      <c r="D9" s="93">
        <v>110.57</v>
      </c>
      <c r="E9" s="94">
        <f t="shared" si="0"/>
        <v>1553508.5</v>
      </c>
      <c r="F9" s="97"/>
      <c r="G9" s="98"/>
    </row>
    <row r="10" spans="1:7" ht="18.75" customHeight="1" x14ac:dyDescent="0.15">
      <c r="A10" s="92" t="s">
        <v>867</v>
      </c>
      <c r="B10" s="93">
        <v>15.7</v>
      </c>
      <c r="C10" s="93">
        <v>14190</v>
      </c>
      <c r="D10" s="93"/>
      <c r="E10" s="94">
        <f t="shared" si="0"/>
        <v>0</v>
      </c>
      <c r="F10" s="97"/>
      <c r="G10" s="98"/>
    </row>
    <row r="11" spans="1:7" ht="18.75" customHeight="1" x14ac:dyDescent="0.15">
      <c r="A11" s="92" t="s">
        <v>116</v>
      </c>
      <c r="B11" s="93">
        <v>15.7</v>
      </c>
      <c r="C11" s="93">
        <v>13680</v>
      </c>
      <c r="D11" s="93">
        <v>111.16</v>
      </c>
      <c r="E11" s="94">
        <f t="shared" si="0"/>
        <v>1520668.8</v>
      </c>
      <c r="F11" s="97"/>
      <c r="G11" s="98"/>
    </row>
    <row r="12" spans="1:7" ht="18.75" customHeight="1" x14ac:dyDescent="0.15">
      <c r="A12" s="92" t="s">
        <v>117</v>
      </c>
      <c r="B12" s="93">
        <v>15.7</v>
      </c>
      <c r="C12" s="93">
        <v>13950</v>
      </c>
      <c r="D12" s="93">
        <v>110.95</v>
      </c>
      <c r="E12" s="94">
        <f t="shared" si="0"/>
        <v>1547752.5</v>
      </c>
      <c r="F12" s="97"/>
      <c r="G12" s="98"/>
    </row>
    <row r="13" spans="1:7" ht="18.75" customHeight="1" x14ac:dyDescent="0.15">
      <c r="A13" s="92" t="s">
        <v>118</v>
      </c>
      <c r="B13" s="93">
        <v>15.7</v>
      </c>
      <c r="C13" s="93">
        <v>14290</v>
      </c>
      <c r="D13" s="93">
        <v>110.95</v>
      </c>
      <c r="E13" s="94">
        <f t="shared" si="0"/>
        <v>1585475.5</v>
      </c>
      <c r="F13" s="97"/>
      <c r="G13" s="98"/>
    </row>
    <row r="14" spans="1:7" ht="18.75" customHeight="1" x14ac:dyDescent="0.15">
      <c r="A14" s="92" t="s">
        <v>119</v>
      </c>
      <c r="B14" s="93">
        <v>16</v>
      </c>
      <c r="C14" s="93">
        <v>13840</v>
      </c>
      <c r="D14" s="93">
        <v>111.33</v>
      </c>
      <c r="E14" s="94">
        <f t="shared" si="0"/>
        <v>1540807.2</v>
      </c>
      <c r="F14" s="97"/>
      <c r="G14" s="98"/>
    </row>
    <row r="15" spans="1:7" ht="18.75" customHeight="1" x14ac:dyDescent="0.15">
      <c r="A15" s="92" t="s">
        <v>868</v>
      </c>
      <c r="B15" s="93">
        <v>16</v>
      </c>
      <c r="C15" s="93">
        <v>13845</v>
      </c>
      <c r="D15" s="93">
        <v>111.19</v>
      </c>
      <c r="E15" s="94">
        <f t="shared" si="0"/>
        <v>1539425.55</v>
      </c>
      <c r="F15" s="97"/>
      <c r="G15" s="98"/>
    </row>
    <row r="16" spans="1:7" ht="18.75" customHeight="1" x14ac:dyDescent="0.15">
      <c r="A16" s="92" t="s">
        <v>122</v>
      </c>
      <c r="B16" s="93">
        <v>16</v>
      </c>
      <c r="C16" s="93">
        <v>13750</v>
      </c>
      <c r="D16" s="93">
        <v>111.24</v>
      </c>
      <c r="E16" s="94">
        <f t="shared" si="0"/>
        <v>1529550</v>
      </c>
      <c r="F16" s="97"/>
      <c r="G16" s="98"/>
    </row>
    <row r="17" spans="1:7" ht="18.75" customHeight="1" x14ac:dyDescent="0.15">
      <c r="A17" s="92" t="s">
        <v>123</v>
      </c>
      <c r="B17" s="93">
        <v>16.149999999999999</v>
      </c>
      <c r="C17" s="93">
        <v>13645</v>
      </c>
      <c r="D17" s="93">
        <v>110.91</v>
      </c>
      <c r="E17" s="94">
        <f t="shared" si="0"/>
        <v>1513366.95</v>
      </c>
      <c r="F17" s="97"/>
      <c r="G17" s="98"/>
    </row>
    <row r="18" spans="1:7" ht="18.75" customHeight="1" x14ac:dyDescent="0.15">
      <c r="A18" s="92" t="s">
        <v>124</v>
      </c>
      <c r="B18" s="93">
        <v>16.149999999999999</v>
      </c>
      <c r="C18" s="93">
        <v>13300</v>
      </c>
      <c r="D18" s="93">
        <v>110.72</v>
      </c>
      <c r="E18" s="94">
        <f t="shared" si="0"/>
        <v>1472576</v>
      </c>
      <c r="F18" s="97"/>
      <c r="G18" s="98"/>
    </row>
    <row r="19" spans="1:7" ht="18.75" customHeight="1" x14ac:dyDescent="0.15">
      <c r="A19" s="92" t="s">
        <v>125</v>
      </c>
      <c r="B19" s="93">
        <v>16.25</v>
      </c>
      <c r="C19" s="93">
        <v>12990</v>
      </c>
      <c r="D19" s="93">
        <v>110.59</v>
      </c>
      <c r="E19" s="94">
        <f t="shared" si="0"/>
        <v>1436564.1</v>
      </c>
      <c r="F19" s="97"/>
      <c r="G19" s="98"/>
    </row>
    <row r="20" spans="1:7" ht="18.75" customHeight="1" x14ac:dyDescent="0.15">
      <c r="A20" s="92" t="s">
        <v>869</v>
      </c>
      <c r="B20" s="93">
        <v>16.25</v>
      </c>
      <c r="C20" s="93">
        <v>12650</v>
      </c>
      <c r="D20" s="93">
        <v>110.06</v>
      </c>
      <c r="E20" s="94">
        <f t="shared" si="0"/>
        <v>1392259</v>
      </c>
      <c r="F20" s="97"/>
      <c r="G20" s="98"/>
    </row>
    <row r="21" spans="1:7" ht="18.75" customHeight="1" x14ac:dyDescent="0.15">
      <c r="A21" s="92" t="s">
        <v>127</v>
      </c>
      <c r="B21" s="93">
        <v>16.25</v>
      </c>
      <c r="C21" s="93">
        <v>12740</v>
      </c>
      <c r="D21" s="93">
        <v>109.87</v>
      </c>
      <c r="E21" s="94">
        <f t="shared" si="0"/>
        <v>1399743.8</v>
      </c>
      <c r="F21" s="97"/>
      <c r="G21" s="98"/>
    </row>
    <row r="22" spans="1:7" ht="18.75" customHeight="1" x14ac:dyDescent="0.15">
      <c r="A22" s="92" t="s">
        <v>128</v>
      </c>
      <c r="B22" s="93">
        <v>16.399999999999999</v>
      </c>
      <c r="C22" s="93">
        <v>12630</v>
      </c>
      <c r="D22" s="93">
        <v>110.08</v>
      </c>
      <c r="E22" s="94">
        <f t="shared" si="0"/>
        <v>1390310.3999999999</v>
      </c>
      <c r="F22" s="97"/>
      <c r="G22" s="98"/>
    </row>
    <row r="23" spans="1:7" ht="18.75" customHeight="1" x14ac:dyDescent="0.15">
      <c r="A23" s="92" t="s">
        <v>129</v>
      </c>
      <c r="B23" s="93">
        <v>16.399999999999999</v>
      </c>
      <c r="C23" s="93">
        <v>12535</v>
      </c>
      <c r="D23" s="93">
        <v>110.01</v>
      </c>
      <c r="E23" s="94">
        <f t="shared" si="0"/>
        <v>1378975.35</v>
      </c>
      <c r="F23" s="97"/>
      <c r="G23" s="98"/>
    </row>
    <row r="24" spans="1:7" ht="18.75" customHeight="1" thickBot="1" x14ac:dyDescent="0.2">
      <c r="A24" s="92" t="s">
        <v>130</v>
      </c>
      <c r="B24" s="93">
        <v>16.5</v>
      </c>
      <c r="C24" s="93">
        <v>12675</v>
      </c>
      <c r="D24" s="93">
        <v>110.06</v>
      </c>
      <c r="E24" s="94">
        <f t="shared" si="0"/>
        <v>1395010.5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15.821739130434779</v>
      </c>
      <c r="C25" s="118">
        <f>ROUND(ROUNDDOWN(SUM(C2:C24)/COUNTA(C2:C24),3),2)</f>
        <v>13552.95</v>
      </c>
      <c r="D25" s="118">
        <f>ROUND(ROUNDDOWN(SUM(D2:D24)/COUNTA(D2:D24),3),2)</f>
        <v>110.38</v>
      </c>
      <c r="E25" s="119">
        <f>C25*D25</f>
        <v>1495974.621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854</v>
      </c>
      <c r="B27" s="104">
        <v>15199.52</v>
      </c>
      <c r="C27" s="104">
        <v>109.9</v>
      </c>
      <c r="D27" s="105">
        <v>1670427.2480000001</v>
      </c>
      <c r="E27" s="106" t="s">
        <v>30</v>
      </c>
      <c r="F27" s="5"/>
      <c r="G27" s="5"/>
    </row>
    <row r="28" spans="1:7" ht="18.75" customHeight="1" x14ac:dyDescent="0.15">
      <c r="A28" s="103" t="s">
        <v>858</v>
      </c>
      <c r="B28" s="104">
        <v>13800.5</v>
      </c>
      <c r="C28" s="104">
        <v>110.24</v>
      </c>
      <c r="D28" s="105">
        <v>1521367.1199999999</v>
      </c>
      <c r="E28" s="107">
        <f>D28-D27</f>
        <v>-149060.12800000026</v>
      </c>
      <c r="F28" s="5"/>
      <c r="G28" s="5"/>
    </row>
    <row r="29" spans="1:7" ht="18.75" customHeight="1" x14ac:dyDescent="0.15">
      <c r="A29" s="103" t="s">
        <v>863</v>
      </c>
      <c r="B29" s="108">
        <f>C25</f>
        <v>13552.95</v>
      </c>
      <c r="C29" s="109">
        <f>D25</f>
        <v>110.38</v>
      </c>
      <c r="D29" s="110">
        <f>E25</f>
        <v>1495974.621</v>
      </c>
      <c r="E29" s="111">
        <f>D29-D28</f>
        <v>-25392.498999999836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ACB46-25B6-46CD-BE01-EA5C9E59513B}">
  <dimension ref="A1:G29"/>
  <sheetViews>
    <sheetView topLeftCell="A4" workbookViewId="0">
      <selection activeCell="B21" sqref="B21"/>
    </sheetView>
  </sheetViews>
  <sheetFormatPr defaultRowHeight="13.5" x14ac:dyDescent="0.15"/>
  <cols>
    <col min="1" max="2" width="12.125" customWidth="1"/>
    <col min="3" max="3" width="15" bestFit="1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872</v>
      </c>
      <c r="B2" s="93">
        <v>16.5</v>
      </c>
      <c r="C2" s="93">
        <v>12750</v>
      </c>
      <c r="D2" s="93">
        <v>109.52</v>
      </c>
      <c r="E2" s="94">
        <f t="shared" ref="E2:E24" si="0">C2*D2</f>
        <v>1396380</v>
      </c>
      <c r="F2" s="95"/>
      <c r="G2" s="96"/>
    </row>
    <row r="3" spans="1:7" ht="18.75" customHeight="1" x14ac:dyDescent="0.15">
      <c r="A3" s="92" t="s">
        <v>133</v>
      </c>
      <c r="B3" s="93">
        <v>16.55</v>
      </c>
      <c r="C3" s="93">
        <v>12800</v>
      </c>
      <c r="D3" s="93">
        <v>109.61</v>
      </c>
      <c r="E3" s="94">
        <f t="shared" si="0"/>
        <v>1403008</v>
      </c>
      <c r="F3" s="97"/>
      <c r="G3" s="98"/>
    </row>
    <row r="4" spans="1:7" ht="18.75" customHeight="1" x14ac:dyDescent="0.15">
      <c r="A4" s="92" t="s">
        <v>134</v>
      </c>
      <c r="B4" s="93">
        <v>16.55</v>
      </c>
      <c r="C4" s="93">
        <v>13005</v>
      </c>
      <c r="D4" s="93">
        <v>110.46</v>
      </c>
      <c r="E4" s="94">
        <f t="shared" si="0"/>
        <v>1436532.2999999998</v>
      </c>
      <c r="F4" s="97"/>
      <c r="G4" s="98"/>
    </row>
    <row r="5" spans="1:7" ht="18.75" customHeight="1" x14ac:dyDescent="0.15">
      <c r="A5" s="92" t="s">
        <v>135</v>
      </c>
      <c r="B5" s="93">
        <v>16.7</v>
      </c>
      <c r="C5" s="93">
        <v>13010</v>
      </c>
      <c r="D5" s="93">
        <v>110.86</v>
      </c>
      <c r="E5" s="94">
        <f t="shared" si="0"/>
        <v>1442288.6</v>
      </c>
      <c r="F5" s="97"/>
      <c r="G5" s="98"/>
    </row>
    <row r="6" spans="1:7" ht="18.75" customHeight="1" x14ac:dyDescent="0.15">
      <c r="A6" s="92" t="s">
        <v>136</v>
      </c>
      <c r="B6" s="93">
        <v>16.7</v>
      </c>
      <c r="C6" s="93">
        <v>12770</v>
      </c>
      <c r="D6" s="93">
        <v>110.92</v>
      </c>
      <c r="E6" s="94">
        <f t="shared" si="0"/>
        <v>1416448.4</v>
      </c>
      <c r="F6" s="97"/>
      <c r="G6" s="98"/>
    </row>
    <row r="7" spans="1:7" ht="18.75" customHeight="1" x14ac:dyDescent="0.15">
      <c r="A7" s="92" t="s">
        <v>873</v>
      </c>
      <c r="B7" s="93">
        <v>16.7</v>
      </c>
      <c r="C7" s="93">
        <v>12880</v>
      </c>
      <c r="D7" s="93">
        <v>110.67</v>
      </c>
      <c r="E7" s="94">
        <f t="shared" si="0"/>
        <v>1425429.6</v>
      </c>
      <c r="F7" s="97"/>
      <c r="G7" s="98"/>
    </row>
    <row r="8" spans="1:7" ht="18.75" customHeight="1" x14ac:dyDescent="0.15">
      <c r="A8" s="92" t="s">
        <v>138</v>
      </c>
      <c r="B8" s="93">
        <v>16.7</v>
      </c>
      <c r="C8" s="93">
        <v>13100</v>
      </c>
      <c r="D8" s="93"/>
      <c r="E8" s="94">
        <f t="shared" si="0"/>
        <v>0</v>
      </c>
      <c r="F8" s="97"/>
      <c r="G8" s="98"/>
    </row>
    <row r="9" spans="1:7" ht="18.75" customHeight="1" x14ac:dyDescent="0.15">
      <c r="A9" s="92" t="s">
        <v>139</v>
      </c>
      <c r="B9" s="93">
        <v>16.7</v>
      </c>
      <c r="C9" s="93">
        <v>13050</v>
      </c>
      <c r="D9" s="93">
        <v>110.85</v>
      </c>
      <c r="E9" s="94">
        <f t="shared" si="0"/>
        <v>1446592.5</v>
      </c>
      <c r="F9" s="97"/>
      <c r="G9" s="98"/>
    </row>
    <row r="10" spans="1:7" ht="18.75" customHeight="1" x14ac:dyDescent="0.15">
      <c r="A10" s="92" t="s">
        <v>140</v>
      </c>
      <c r="B10" s="93">
        <v>16.8</v>
      </c>
      <c r="C10" s="93">
        <v>13065</v>
      </c>
      <c r="D10" s="93">
        <v>110.91</v>
      </c>
      <c r="E10" s="94">
        <f t="shared" si="0"/>
        <v>1449039.15</v>
      </c>
      <c r="F10" s="97"/>
      <c r="G10" s="98"/>
    </row>
    <row r="11" spans="1:7" ht="18.75" customHeight="1" x14ac:dyDescent="0.15">
      <c r="A11" s="92" t="s">
        <v>141</v>
      </c>
      <c r="B11" s="93">
        <v>16.850000000000001</v>
      </c>
      <c r="C11" s="93">
        <v>13035</v>
      </c>
      <c r="D11" s="93">
        <v>110.89</v>
      </c>
      <c r="E11" s="94">
        <f t="shared" si="0"/>
        <v>1445451.15</v>
      </c>
      <c r="F11" s="97"/>
      <c r="G11" s="98"/>
    </row>
    <row r="12" spans="1:7" ht="18.75" customHeight="1" x14ac:dyDescent="0.15">
      <c r="A12" s="92" t="s">
        <v>874</v>
      </c>
      <c r="B12" s="93">
        <v>16.850000000000001</v>
      </c>
      <c r="C12" s="93">
        <v>13070</v>
      </c>
      <c r="D12" s="93">
        <v>110.8</v>
      </c>
      <c r="E12" s="94">
        <f t="shared" si="0"/>
        <v>1448156</v>
      </c>
      <c r="F12" s="97"/>
      <c r="G12" s="98"/>
    </row>
    <row r="13" spans="1:7" ht="18.75" customHeight="1" x14ac:dyDescent="0.15">
      <c r="A13" s="92" t="s">
        <v>143</v>
      </c>
      <c r="B13" s="93">
        <v>16.899999999999999</v>
      </c>
      <c r="C13" s="93">
        <v>12880</v>
      </c>
      <c r="D13" s="93">
        <v>110.86</v>
      </c>
      <c r="E13" s="94">
        <f t="shared" si="0"/>
        <v>1427876.8</v>
      </c>
      <c r="F13" s="97"/>
      <c r="G13" s="98"/>
    </row>
    <row r="14" spans="1:7" ht="18.75" customHeight="1" x14ac:dyDescent="0.15">
      <c r="A14" s="92" t="s">
        <v>144</v>
      </c>
      <c r="B14" s="93">
        <v>16.899999999999999</v>
      </c>
      <c r="C14" s="93">
        <v>12700</v>
      </c>
      <c r="D14" s="93">
        <v>110.94</v>
      </c>
      <c r="E14" s="94">
        <f t="shared" si="0"/>
        <v>1408938</v>
      </c>
      <c r="F14" s="97"/>
      <c r="G14" s="98"/>
    </row>
    <row r="15" spans="1:7" ht="18.75" customHeight="1" x14ac:dyDescent="0.15">
      <c r="A15" s="92" t="s">
        <v>145</v>
      </c>
      <c r="B15" s="93">
        <v>16.899999999999999</v>
      </c>
      <c r="C15" s="93">
        <v>12685</v>
      </c>
      <c r="D15" s="93">
        <v>112.28</v>
      </c>
      <c r="E15" s="94">
        <f t="shared" si="0"/>
        <v>1424271.8</v>
      </c>
      <c r="F15" s="97"/>
      <c r="G15" s="98"/>
    </row>
    <row r="16" spans="1:7" ht="18.75" customHeight="1" x14ac:dyDescent="0.15">
      <c r="A16" s="92" t="s">
        <v>146</v>
      </c>
      <c r="B16" s="93">
        <v>16.899999999999999</v>
      </c>
      <c r="C16" s="93">
        <v>12440</v>
      </c>
      <c r="D16" s="93">
        <v>113.11</v>
      </c>
      <c r="E16" s="94">
        <f t="shared" si="0"/>
        <v>1407088.4</v>
      </c>
      <c r="F16" s="97"/>
      <c r="G16" s="98"/>
    </row>
    <row r="17" spans="1:7" ht="18.75" customHeight="1" x14ac:dyDescent="0.15">
      <c r="A17" s="92" t="s">
        <v>875</v>
      </c>
      <c r="B17" s="93">
        <v>16.899999999999999</v>
      </c>
      <c r="C17" s="93">
        <v>12360</v>
      </c>
      <c r="D17" s="93"/>
      <c r="E17" s="94">
        <f t="shared" si="0"/>
        <v>0</v>
      </c>
      <c r="F17" s="97"/>
      <c r="G17" s="98"/>
    </row>
    <row r="18" spans="1:7" ht="18.75" customHeight="1" x14ac:dyDescent="0.15">
      <c r="A18" s="92" t="s">
        <v>148</v>
      </c>
      <c r="B18" s="93">
        <v>16.899999999999999</v>
      </c>
      <c r="C18" s="93">
        <v>12540</v>
      </c>
      <c r="D18" s="93">
        <v>111.91</v>
      </c>
      <c r="E18" s="94">
        <f t="shared" si="0"/>
        <v>1403351.4</v>
      </c>
      <c r="F18" s="97"/>
      <c r="G18" s="98"/>
    </row>
    <row r="19" spans="1:7" ht="18.75" customHeight="1" x14ac:dyDescent="0.15">
      <c r="A19" s="92" t="s">
        <v>149</v>
      </c>
      <c r="B19" s="93">
        <v>16.95</v>
      </c>
      <c r="C19" s="93">
        <v>12290</v>
      </c>
      <c r="D19" s="93">
        <v>111.31</v>
      </c>
      <c r="E19" s="94">
        <f t="shared" si="0"/>
        <v>1367999.9000000001</v>
      </c>
      <c r="F19" s="97"/>
      <c r="G19" s="98"/>
    </row>
    <row r="20" spans="1:7" ht="18.75" customHeight="1" x14ac:dyDescent="0.15">
      <c r="A20" s="92" t="s">
        <v>150</v>
      </c>
      <c r="B20" s="93">
        <v>17</v>
      </c>
      <c r="C20" s="93">
        <v>12280</v>
      </c>
      <c r="D20" s="93">
        <v>111.32</v>
      </c>
      <c r="E20" s="94">
        <f t="shared" si="0"/>
        <v>1367009.5999999999</v>
      </c>
      <c r="F20" s="97"/>
      <c r="G20" s="98"/>
    </row>
    <row r="21" spans="1:7" ht="18.75" customHeight="1" x14ac:dyDescent="0.15">
      <c r="A21" s="92" t="s">
        <v>151</v>
      </c>
      <c r="B21" s="93">
        <v>17</v>
      </c>
      <c r="C21" s="93">
        <v>12160</v>
      </c>
      <c r="D21" s="93">
        <v>110.43</v>
      </c>
      <c r="E21" s="94">
        <f t="shared" si="0"/>
        <v>1342828.8</v>
      </c>
      <c r="F21" s="97"/>
      <c r="G21" s="98"/>
    </row>
    <row r="22" spans="1:7" ht="18.75" customHeight="1" x14ac:dyDescent="0.15">
      <c r="A22" s="92"/>
      <c r="B22" s="93"/>
      <c r="C22" s="93"/>
      <c r="D22" s="93"/>
      <c r="E22" s="94">
        <f t="shared" si="0"/>
        <v>0</v>
      </c>
      <c r="F22" s="97"/>
      <c r="G22" s="98"/>
    </row>
    <row r="23" spans="1:7" ht="18.75" customHeight="1" x14ac:dyDescent="0.15">
      <c r="A23" s="92"/>
      <c r="B23" s="93"/>
      <c r="C23" s="93"/>
      <c r="D23" s="93"/>
      <c r="E23" s="94">
        <f t="shared" si="0"/>
        <v>0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16.797499999999999</v>
      </c>
      <c r="C25" s="118">
        <f>ROUND(ROUNDDOWN(SUM(C2:C24)/COUNTA(C2:C24),3),2)</f>
        <v>12743.5</v>
      </c>
      <c r="D25" s="118">
        <f>ROUND(ROUNDDOWN(SUM(D2:D24)/COUNTA(D2:D24),3),2)</f>
        <v>110.98</v>
      </c>
      <c r="E25" s="119">
        <f>C25*D25</f>
        <v>1414273.6300000001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858</v>
      </c>
      <c r="B27" s="104">
        <v>13800.5</v>
      </c>
      <c r="C27" s="104">
        <v>110.24</v>
      </c>
      <c r="D27" s="105">
        <v>1521367.1199999999</v>
      </c>
      <c r="E27" s="106" t="s">
        <v>30</v>
      </c>
      <c r="F27" s="5"/>
      <c r="G27" s="5"/>
    </row>
    <row r="28" spans="1:7" ht="18.75" customHeight="1" x14ac:dyDescent="0.15">
      <c r="A28" s="103" t="s">
        <v>870</v>
      </c>
      <c r="B28" s="104">
        <v>13552.95</v>
      </c>
      <c r="C28" s="104">
        <v>110.38</v>
      </c>
      <c r="D28" s="105">
        <v>1495974.621</v>
      </c>
      <c r="E28" s="107">
        <f>D28-D27</f>
        <v>-25392.498999999836</v>
      </c>
      <c r="F28" s="5"/>
      <c r="G28" s="5"/>
    </row>
    <row r="29" spans="1:7" ht="18.75" customHeight="1" x14ac:dyDescent="0.15">
      <c r="A29" s="103" t="s">
        <v>871</v>
      </c>
      <c r="B29" s="108">
        <f>C25</f>
        <v>12743.5</v>
      </c>
      <c r="C29" s="109">
        <f>D25</f>
        <v>110.98</v>
      </c>
      <c r="D29" s="110">
        <f>E25</f>
        <v>1414273.6300000001</v>
      </c>
      <c r="E29" s="111">
        <f>D29-D28</f>
        <v>-81700.990999999922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8665-A7B0-43D0-BE59-1D181334DBE4}">
  <dimension ref="A1:G29"/>
  <sheetViews>
    <sheetView topLeftCell="A10" workbookViewId="0">
      <selection activeCell="A28" sqref="A28:D29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354</v>
      </c>
      <c r="B2" s="93">
        <v>17</v>
      </c>
      <c r="C2" s="93">
        <v>12440</v>
      </c>
      <c r="D2" s="93">
        <v>108.66</v>
      </c>
      <c r="E2" s="94">
        <f t="shared" ref="E2:E24" si="0">C2*D2</f>
        <v>1351730.4</v>
      </c>
      <c r="F2" s="95"/>
      <c r="G2" s="96"/>
    </row>
    <row r="3" spans="1:7" ht="18.75" customHeight="1" x14ac:dyDescent="0.15">
      <c r="A3" s="92" t="s">
        <v>479</v>
      </c>
      <c r="B3" s="93">
        <v>17</v>
      </c>
      <c r="C3" s="93">
        <v>12555</v>
      </c>
      <c r="D3" s="93">
        <v>109.24</v>
      </c>
      <c r="E3" s="94">
        <f t="shared" si="0"/>
        <v>1371508.2</v>
      </c>
      <c r="F3" s="97"/>
      <c r="G3" s="98"/>
    </row>
    <row r="4" spans="1:7" ht="18.75" customHeight="1" x14ac:dyDescent="0.15">
      <c r="A4" s="92" t="s">
        <v>356</v>
      </c>
      <c r="B4" s="93">
        <v>17</v>
      </c>
      <c r="C4" s="93">
        <v>12700</v>
      </c>
      <c r="D4" s="93">
        <v>108.36</v>
      </c>
      <c r="E4" s="94">
        <f t="shared" si="0"/>
        <v>1376172</v>
      </c>
      <c r="F4" s="97"/>
      <c r="G4" s="98"/>
    </row>
    <row r="5" spans="1:7" ht="18.75" customHeight="1" x14ac:dyDescent="0.15">
      <c r="A5" s="92" t="s">
        <v>155</v>
      </c>
      <c r="B5" s="93">
        <v>17</v>
      </c>
      <c r="C5" s="93">
        <v>12800</v>
      </c>
      <c r="D5" s="93">
        <v>108.53</v>
      </c>
      <c r="E5" s="94">
        <f t="shared" si="0"/>
        <v>1389184</v>
      </c>
      <c r="F5" s="97"/>
      <c r="G5" s="98"/>
    </row>
    <row r="6" spans="1:7" ht="18.75" customHeight="1" x14ac:dyDescent="0.15">
      <c r="A6" s="92" t="s">
        <v>156</v>
      </c>
      <c r="B6" s="93">
        <v>17</v>
      </c>
      <c r="C6" s="93">
        <v>12710</v>
      </c>
      <c r="D6" s="93">
        <v>107.25</v>
      </c>
      <c r="E6" s="94">
        <f t="shared" si="0"/>
        <v>1363147.5</v>
      </c>
      <c r="F6" s="97"/>
      <c r="G6" s="98"/>
    </row>
    <row r="7" spans="1:7" ht="18.75" customHeight="1" x14ac:dyDescent="0.15">
      <c r="A7" s="92" t="s">
        <v>878</v>
      </c>
      <c r="B7" s="93">
        <v>17</v>
      </c>
      <c r="C7" s="93">
        <v>12415</v>
      </c>
      <c r="D7" s="93">
        <v>103.01</v>
      </c>
      <c r="E7" s="94">
        <f t="shared" si="0"/>
        <v>1278869.1500000001</v>
      </c>
      <c r="F7" s="97"/>
      <c r="G7" s="98"/>
    </row>
    <row r="8" spans="1:7" ht="18.75" customHeight="1" x14ac:dyDescent="0.15">
      <c r="A8" s="92" t="s">
        <v>358</v>
      </c>
      <c r="B8" s="93">
        <v>17</v>
      </c>
      <c r="C8" s="93">
        <v>12835</v>
      </c>
      <c r="D8" s="93">
        <v>104.28</v>
      </c>
      <c r="E8" s="94">
        <f t="shared" si="0"/>
        <v>1338433.8</v>
      </c>
      <c r="F8" s="97"/>
      <c r="G8" s="98"/>
    </row>
    <row r="9" spans="1:7" ht="18.75" customHeight="1" x14ac:dyDescent="0.15">
      <c r="A9" s="92" t="s">
        <v>159</v>
      </c>
      <c r="B9" s="93">
        <v>17</v>
      </c>
      <c r="C9" s="93">
        <v>12435</v>
      </c>
      <c r="D9" s="93">
        <v>105.88</v>
      </c>
      <c r="E9" s="94">
        <f t="shared" si="0"/>
        <v>1316617.8</v>
      </c>
      <c r="F9" s="97"/>
      <c r="G9" s="98"/>
    </row>
    <row r="10" spans="1:7" ht="18.75" customHeight="1" x14ac:dyDescent="0.15">
      <c r="A10" s="92" t="s">
        <v>160</v>
      </c>
      <c r="B10" s="93">
        <v>17</v>
      </c>
      <c r="C10" s="93">
        <v>11855</v>
      </c>
      <c r="D10" s="93">
        <v>105.6</v>
      </c>
      <c r="E10" s="94">
        <f t="shared" si="0"/>
        <v>1251888</v>
      </c>
      <c r="F10" s="97"/>
      <c r="G10" s="98"/>
    </row>
    <row r="11" spans="1:7" ht="18.75" customHeight="1" x14ac:dyDescent="0.15">
      <c r="A11" s="92" t="s">
        <v>161</v>
      </c>
      <c r="B11" s="93">
        <v>17</v>
      </c>
      <c r="C11" s="93">
        <v>12565</v>
      </c>
      <c r="D11" s="93">
        <v>106.17</v>
      </c>
      <c r="E11" s="94">
        <f t="shared" si="0"/>
        <v>1334026.05</v>
      </c>
      <c r="F11" s="97"/>
      <c r="G11" s="98"/>
    </row>
    <row r="12" spans="1:7" ht="18.75" customHeight="1" x14ac:dyDescent="0.15">
      <c r="A12" s="92" t="s">
        <v>879</v>
      </c>
      <c r="B12" s="93">
        <v>16.850000000000001</v>
      </c>
      <c r="C12" s="93">
        <v>11775</v>
      </c>
      <c r="D12" s="93">
        <v>107.91</v>
      </c>
      <c r="E12" s="94">
        <f t="shared" si="0"/>
        <v>1270640.25</v>
      </c>
      <c r="F12" s="97"/>
      <c r="G12" s="98"/>
    </row>
    <row r="13" spans="1:7" ht="18.75" customHeight="1" x14ac:dyDescent="0.15">
      <c r="A13" s="92" t="s">
        <v>360</v>
      </c>
      <c r="B13" s="93">
        <v>16.600000000000001</v>
      </c>
      <c r="C13" s="93">
        <v>11830</v>
      </c>
      <c r="D13" s="93">
        <v>107.6</v>
      </c>
      <c r="E13" s="94">
        <f t="shared" si="0"/>
        <v>1272908</v>
      </c>
      <c r="F13" s="97"/>
      <c r="G13" s="98"/>
    </row>
    <row r="14" spans="1:7" ht="18.75" customHeight="1" x14ac:dyDescent="0.15">
      <c r="A14" s="92" t="s">
        <v>164</v>
      </c>
      <c r="B14" s="93">
        <v>16.399999999999999</v>
      </c>
      <c r="C14" s="93">
        <v>11420</v>
      </c>
      <c r="D14" s="93">
        <v>108.39</v>
      </c>
      <c r="E14" s="94">
        <f t="shared" si="0"/>
        <v>1237813.8</v>
      </c>
      <c r="F14" s="97"/>
      <c r="G14" s="98"/>
    </row>
    <row r="15" spans="1:7" ht="18.75" customHeight="1" x14ac:dyDescent="0.15">
      <c r="A15" s="92" t="s">
        <v>165</v>
      </c>
      <c r="B15" s="93">
        <v>16.3</v>
      </c>
      <c r="C15" s="93">
        <v>11235</v>
      </c>
      <c r="D15" s="93">
        <v>109.98</v>
      </c>
      <c r="E15" s="94">
        <f t="shared" si="0"/>
        <v>1235625.3</v>
      </c>
      <c r="F15" s="97"/>
      <c r="G15" s="98"/>
    </row>
    <row r="16" spans="1:7" ht="18.75" customHeight="1" x14ac:dyDescent="0.15">
      <c r="A16" s="92" t="s">
        <v>166</v>
      </c>
      <c r="B16" s="93">
        <v>16.3</v>
      </c>
      <c r="C16" s="93">
        <v>11370</v>
      </c>
      <c r="D16" s="93"/>
      <c r="E16" s="94">
        <f t="shared" si="0"/>
        <v>0</v>
      </c>
      <c r="F16" s="97"/>
      <c r="G16" s="98"/>
    </row>
    <row r="17" spans="1:7" ht="18.75" customHeight="1" x14ac:dyDescent="0.15">
      <c r="A17" s="92" t="s">
        <v>880</v>
      </c>
      <c r="B17" s="93">
        <v>16.3</v>
      </c>
      <c r="C17" s="93">
        <v>11055</v>
      </c>
      <c r="D17" s="93">
        <v>111.82</v>
      </c>
      <c r="E17" s="94">
        <f t="shared" si="0"/>
        <v>1236170.0999999999</v>
      </c>
      <c r="F17" s="97"/>
      <c r="G17" s="98"/>
    </row>
    <row r="18" spans="1:7" ht="18.75" customHeight="1" x14ac:dyDescent="0.15">
      <c r="A18" s="92" t="s">
        <v>362</v>
      </c>
      <c r="B18" s="93">
        <v>16.149999999999999</v>
      </c>
      <c r="C18" s="93">
        <v>11075</v>
      </c>
      <c r="D18" s="93">
        <v>111.63</v>
      </c>
      <c r="E18" s="94">
        <f t="shared" si="0"/>
        <v>1236302.25</v>
      </c>
      <c r="F18" s="97"/>
      <c r="G18" s="98"/>
    </row>
    <row r="19" spans="1:7" ht="18.75" customHeight="1" x14ac:dyDescent="0.15">
      <c r="A19" s="92" t="s">
        <v>363</v>
      </c>
      <c r="B19" s="93">
        <v>16.149999999999999</v>
      </c>
      <c r="C19" s="93">
        <v>11175</v>
      </c>
      <c r="D19" s="93">
        <v>112.16</v>
      </c>
      <c r="E19" s="94">
        <f t="shared" si="0"/>
        <v>1253388</v>
      </c>
      <c r="F19" s="97"/>
      <c r="G19" s="98"/>
    </row>
    <row r="20" spans="1:7" ht="18.75" customHeight="1" x14ac:dyDescent="0.15">
      <c r="A20" s="92" t="s">
        <v>170</v>
      </c>
      <c r="B20" s="93">
        <v>16.149999999999999</v>
      </c>
      <c r="C20" s="93">
        <v>11221</v>
      </c>
      <c r="D20" s="93">
        <v>111.77</v>
      </c>
      <c r="E20" s="94">
        <f t="shared" si="0"/>
        <v>1254171.17</v>
      </c>
      <c r="F20" s="97"/>
      <c r="G20" s="98"/>
    </row>
    <row r="21" spans="1:7" ht="18.75" customHeight="1" x14ac:dyDescent="0.15">
      <c r="A21" s="92" t="s">
        <v>171</v>
      </c>
      <c r="B21" s="93">
        <v>16.149999999999999</v>
      </c>
      <c r="C21" s="93">
        <v>11225</v>
      </c>
      <c r="D21" s="93">
        <v>109.95</v>
      </c>
      <c r="E21" s="94">
        <f t="shared" si="0"/>
        <v>1234188.75</v>
      </c>
      <c r="F21" s="97"/>
      <c r="G21" s="98"/>
    </row>
    <row r="22" spans="1:7" ht="18.75" customHeight="1" x14ac:dyDescent="0.15">
      <c r="A22" s="92" t="s">
        <v>881</v>
      </c>
      <c r="B22" s="93">
        <v>16.149999999999999</v>
      </c>
      <c r="C22" s="93">
        <v>11280</v>
      </c>
      <c r="D22" s="93">
        <v>108.68</v>
      </c>
      <c r="E22" s="94">
        <f t="shared" si="0"/>
        <v>1225910.4000000001</v>
      </c>
      <c r="F22" s="97"/>
      <c r="G22" s="98"/>
    </row>
    <row r="23" spans="1:7" ht="18.75" customHeight="1" x14ac:dyDescent="0.15">
      <c r="A23" s="92" t="s">
        <v>365</v>
      </c>
      <c r="B23" s="93">
        <v>16</v>
      </c>
      <c r="C23" s="93">
        <v>11235</v>
      </c>
      <c r="D23" s="93">
        <v>109.83</v>
      </c>
      <c r="E23" s="94">
        <f t="shared" si="0"/>
        <v>1233940.05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16.61363636363636</v>
      </c>
      <c r="C25" s="118">
        <f>ROUND(ROUNDDOWN(SUM(C2:C24)/COUNTA(C2:C24),3),2)</f>
        <v>11873</v>
      </c>
      <c r="D25" s="118">
        <f>ROUND(ROUNDDOWN(SUM(D2:D24)/COUNTA(D2:D24),3),2)</f>
        <v>108.41</v>
      </c>
      <c r="E25" s="119">
        <f>C25*D25</f>
        <v>1287151.93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870</v>
      </c>
      <c r="B27" s="104">
        <v>13552.95</v>
      </c>
      <c r="C27" s="104">
        <v>110.38</v>
      </c>
      <c r="D27" s="105">
        <v>1495974.621</v>
      </c>
      <c r="E27" s="106" t="s">
        <v>30</v>
      </c>
      <c r="F27" s="5"/>
      <c r="G27" s="5"/>
    </row>
    <row r="28" spans="1:7" ht="18.75" customHeight="1" x14ac:dyDescent="0.15">
      <c r="A28" s="103" t="s">
        <v>876</v>
      </c>
      <c r="B28" s="104">
        <v>12743.5</v>
      </c>
      <c r="C28" s="104">
        <v>110.98</v>
      </c>
      <c r="D28" s="105">
        <v>1414273.6300000001</v>
      </c>
      <c r="E28" s="107">
        <f>D28-D27</f>
        <v>-81700.990999999922</v>
      </c>
      <c r="F28" s="5"/>
      <c r="G28" s="5"/>
    </row>
    <row r="29" spans="1:7" ht="18.75" customHeight="1" x14ac:dyDescent="0.15">
      <c r="A29" s="103" t="s">
        <v>877</v>
      </c>
      <c r="B29" s="108">
        <f>C25</f>
        <v>11873</v>
      </c>
      <c r="C29" s="109">
        <f>D25</f>
        <v>108.41</v>
      </c>
      <c r="D29" s="110">
        <f>E25</f>
        <v>1287151.93</v>
      </c>
      <c r="E29" s="111">
        <f>D29-D28</f>
        <v>-127121.70000000019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A8FC-B7B7-4380-85EF-9803E9D00E75}">
  <dimension ref="A1:G28"/>
  <sheetViews>
    <sheetView topLeftCell="A13" workbookViewId="0">
      <selection activeCell="B24" sqref="B24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175</v>
      </c>
      <c r="B2" s="93">
        <v>15.9</v>
      </c>
      <c r="C2" s="93">
        <v>11220</v>
      </c>
      <c r="D2" s="93">
        <v>108.59</v>
      </c>
      <c r="E2" s="94">
        <f t="shared" ref="E2:E23" si="0">C2*D2</f>
        <v>1218379.8</v>
      </c>
      <c r="F2" s="95"/>
      <c r="G2" s="96"/>
    </row>
    <row r="3" spans="1:7" ht="18.75" customHeight="1" x14ac:dyDescent="0.15">
      <c r="A3" s="92" t="s">
        <v>816</v>
      </c>
      <c r="B3" s="93">
        <v>15.85</v>
      </c>
      <c r="C3" s="93">
        <v>11185</v>
      </c>
      <c r="D3" s="93">
        <v>108.5</v>
      </c>
      <c r="E3" s="94">
        <f t="shared" si="0"/>
        <v>1213572.5</v>
      </c>
      <c r="F3" s="97"/>
      <c r="G3" s="98"/>
    </row>
    <row r="4" spans="1:7" ht="18.75" customHeight="1" x14ac:dyDescent="0.15">
      <c r="A4" s="92" t="s">
        <v>177</v>
      </c>
      <c r="B4" s="93">
        <v>15.85</v>
      </c>
      <c r="C4" s="93">
        <v>11192</v>
      </c>
      <c r="D4" s="93">
        <v>109.11</v>
      </c>
      <c r="E4" s="94">
        <f t="shared" si="0"/>
        <v>1221159.1199999999</v>
      </c>
      <c r="F4" s="97"/>
      <c r="G4" s="98"/>
    </row>
    <row r="5" spans="1:7" ht="18.75" customHeight="1" x14ac:dyDescent="0.15">
      <c r="A5" s="92" t="s">
        <v>883</v>
      </c>
      <c r="B5" s="93">
        <v>15.7</v>
      </c>
      <c r="C5" s="93">
        <v>11162</v>
      </c>
      <c r="D5" s="93">
        <v>109.96</v>
      </c>
      <c r="E5" s="94">
        <f t="shared" si="0"/>
        <v>1227373.52</v>
      </c>
      <c r="F5" s="97"/>
      <c r="G5" s="98"/>
    </row>
    <row r="6" spans="1:7" ht="18.75" customHeight="1" x14ac:dyDescent="0.15">
      <c r="A6" s="92" t="s">
        <v>369</v>
      </c>
      <c r="B6" s="93">
        <v>15.7</v>
      </c>
      <c r="C6" s="93">
        <v>11350</v>
      </c>
      <c r="D6" s="93">
        <v>110.1</v>
      </c>
      <c r="E6" s="94">
        <f t="shared" si="0"/>
        <v>1249635</v>
      </c>
      <c r="F6" s="97"/>
      <c r="G6" s="98"/>
    </row>
    <row r="7" spans="1:7" ht="18.75" customHeight="1" x14ac:dyDescent="0.15">
      <c r="A7" s="92" t="s">
        <v>180</v>
      </c>
      <c r="B7" s="93">
        <v>15.6</v>
      </c>
      <c r="C7" s="93">
        <v>11425</v>
      </c>
      <c r="D7" s="93">
        <v>109.67</v>
      </c>
      <c r="E7" s="94">
        <f t="shared" si="0"/>
        <v>1252979.75</v>
      </c>
      <c r="F7" s="97"/>
      <c r="G7" s="98"/>
    </row>
    <row r="8" spans="1:7" ht="18.75" customHeight="1" x14ac:dyDescent="0.15">
      <c r="A8" s="92" t="s">
        <v>181</v>
      </c>
      <c r="B8" s="93">
        <v>15.6</v>
      </c>
      <c r="C8" s="93">
        <v>11457</v>
      </c>
      <c r="D8" s="93">
        <v>110.07</v>
      </c>
      <c r="E8" s="94">
        <f t="shared" si="0"/>
        <v>1261071.99</v>
      </c>
      <c r="F8" s="97"/>
      <c r="G8" s="98"/>
    </row>
    <row r="9" spans="1:7" ht="18.75" customHeight="1" x14ac:dyDescent="0.15">
      <c r="A9" s="92" t="s">
        <v>182</v>
      </c>
      <c r="B9" s="93">
        <v>15.6</v>
      </c>
      <c r="C9" s="93"/>
      <c r="D9" s="93">
        <v>109.61</v>
      </c>
      <c r="E9" s="94">
        <f t="shared" si="0"/>
        <v>0</v>
      </c>
      <c r="F9" s="97"/>
      <c r="G9" s="98"/>
    </row>
    <row r="10" spans="1:7" ht="18.75" customHeight="1" x14ac:dyDescent="0.15">
      <c r="A10" s="92" t="s">
        <v>884</v>
      </c>
      <c r="B10" s="93">
        <v>15.6</v>
      </c>
      <c r="C10" s="93"/>
      <c r="D10" s="93">
        <v>109.23</v>
      </c>
      <c r="E10" s="94">
        <f t="shared" si="0"/>
        <v>0</v>
      </c>
      <c r="F10" s="97"/>
      <c r="G10" s="98"/>
    </row>
    <row r="11" spans="1:7" ht="18.75" customHeight="1" x14ac:dyDescent="0.15">
      <c r="A11" s="92" t="s">
        <v>371</v>
      </c>
      <c r="B11" s="93">
        <v>15.6</v>
      </c>
      <c r="C11" s="93">
        <v>11723</v>
      </c>
      <c r="D11" s="93">
        <v>108.63</v>
      </c>
      <c r="E11" s="94">
        <f t="shared" si="0"/>
        <v>1273469.49</v>
      </c>
      <c r="F11" s="97"/>
      <c r="G11" s="98"/>
    </row>
    <row r="12" spans="1:7" ht="18.75" customHeight="1" x14ac:dyDescent="0.15">
      <c r="A12" s="92" t="s">
        <v>185</v>
      </c>
      <c r="B12" s="93">
        <v>15.6</v>
      </c>
      <c r="C12" s="93">
        <v>11712</v>
      </c>
      <c r="D12" s="93">
        <v>108.18</v>
      </c>
      <c r="E12" s="94">
        <f t="shared" si="0"/>
        <v>1267004.1600000001</v>
      </c>
      <c r="F12" s="97"/>
      <c r="G12" s="98"/>
    </row>
    <row r="13" spans="1:7" ht="18.75" customHeight="1" x14ac:dyDescent="0.15">
      <c r="A13" s="92" t="s">
        <v>186</v>
      </c>
      <c r="B13" s="93">
        <v>15.6</v>
      </c>
      <c r="C13" s="93">
        <v>11657</v>
      </c>
      <c r="D13" s="93">
        <v>108.7</v>
      </c>
      <c r="E13" s="94">
        <f t="shared" si="0"/>
        <v>1267115.9000000001</v>
      </c>
      <c r="F13" s="97"/>
      <c r="G13" s="98"/>
    </row>
    <row r="14" spans="1:7" ht="18.75" customHeight="1" x14ac:dyDescent="0.15">
      <c r="A14" s="92" t="s">
        <v>187</v>
      </c>
      <c r="B14" s="93">
        <v>15.5</v>
      </c>
      <c r="C14" s="93">
        <v>11887</v>
      </c>
      <c r="D14" s="93">
        <v>108.94</v>
      </c>
      <c r="E14" s="94">
        <f t="shared" si="0"/>
        <v>1294969.78</v>
      </c>
      <c r="F14" s="97"/>
      <c r="G14" s="98"/>
    </row>
    <row r="15" spans="1:7" ht="18.75" customHeight="1" x14ac:dyDescent="0.15">
      <c r="A15" s="92" t="s">
        <v>885</v>
      </c>
      <c r="B15" s="93">
        <v>15.5</v>
      </c>
      <c r="C15" s="93">
        <v>12255</v>
      </c>
      <c r="D15" s="93">
        <v>108.89</v>
      </c>
      <c r="E15" s="94">
        <f t="shared" si="0"/>
        <v>1334446.95</v>
      </c>
      <c r="F15" s="97"/>
      <c r="G15" s="98"/>
    </row>
    <row r="16" spans="1:7" ht="18.75" customHeight="1" x14ac:dyDescent="0.15">
      <c r="A16" s="92" t="s">
        <v>501</v>
      </c>
      <c r="B16" s="93">
        <v>15.5</v>
      </c>
      <c r="C16" s="93">
        <v>12085</v>
      </c>
      <c r="D16" s="93">
        <v>108.81</v>
      </c>
      <c r="E16" s="94">
        <f t="shared" si="0"/>
        <v>1314968.8500000001</v>
      </c>
      <c r="F16" s="97"/>
      <c r="G16" s="98"/>
    </row>
    <row r="17" spans="1:7" ht="18.75" customHeight="1" x14ac:dyDescent="0.15">
      <c r="A17" s="92" t="s">
        <v>190</v>
      </c>
      <c r="B17" s="93">
        <v>15.5</v>
      </c>
      <c r="C17" s="93">
        <v>11895</v>
      </c>
      <c r="D17" s="93">
        <v>108.86</v>
      </c>
      <c r="E17" s="94">
        <f t="shared" si="0"/>
        <v>1294889.7</v>
      </c>
      <c r="F17" s="97"/>
      <c r="G17" s="98"/>
    </row>
    <row r="18" spans="1:7" ht="18.75" customHeight="1" x14ac:dyDescent="0.15">
      <c r="A18" s="92" t="s">
        <v>191</v>
      </c>
      <c r="B18" s="93">
        <v>15.4</v>
      </c>
      <c r="C18" s="93">
        <v>12010</v>
      </c>
      <c r="D18" s="93">
        <v>108.83</v>
      </c>
      <c r="E18" s="94">
        <f t="shared" si="0"/>
        <v>1307048.3</v>
      </c>
      <c r="F18" s="97"/>
      <c r="G18" s="98"/>
    </row>
    <row r="19" spans="1:7" ht="18.75" customHeight="1" x14ac:dyDescent="0.15">
      <c r="A19" s="92" t="s">
        <v>192</v>
      </c>
      <c r="B19" s="93">
        <v>15.4</v>
      </c>
      <c r="C19" s="93">
        <v>12073</v>
      </c>
      <c r="D19" s="93">
        <v>108.73</v>
      </c>
      <c r="E19" s="94">
        <f t="shared" si="0"/>
        <v>1312697.29</v>
      </c>
      <c r="F19" s="97"/>
      <c r="G19" s="98"/>
    </row>
    <row r="20" spans="1:7" ht="18.75" customHeight="1" x14ac:dyDescent="0.15">
      <c r="A20" s="92" t="s">
        <v>886</v>
      </c>
      <c r="B20" s="93">
        <v>15.4</v>
      </c>
      <c r="C20" s="93">
        <v>12256</v>
      </c>
      <c r="D20" s="93">
        <v>108.6</v>
      </c>
      <c r="E20" s="94">
        <f t="shared" si="0"/>
        <v>1331001.5999999999</v>
      </c>
      <c r="F20" s="97"/>
      <c r="G20" s="98"/>
    </row>
    <row r="21" spans="1:7" ht="18.75" customHeight="1" x14ac:dyDescent="0.15">
      <c r="A21" s="92" t="s">
        <v>375</v>
      </c>
      <c r="B21" s="93">
        <v>15.25</v>
      </c>
      <c r="C21" s="93">
        <v>12251</v>
      </c>
      <c r="D21" s="93">
        <v>108.3</v>
      </c>
      <c r="E21" s="94">
        <f t="shared" si="0"/>
        <v>1326783.3</v>
      </c>
      <c r="F21" s="97"/>
      <c r="G21" s="98"/>
    </row>
    <row r="22" spans="1:7" ht="18.75" customHeight="1" x14ac:dyDescent="0.15">
      <c r="A22" s="92" t="s">
        <v>195</v>
      </c>
      <c r="B22" s="93">
        <v>15.2</v>
      </c>
      <c r="C22" s="93">
        <v>12135</v>
      </c>
      <c r="D22" s="93"/>
      <c r="E22" s="94">
        <f t="shared" si="0"/>
        <v>0</v>
      </c>
      <c r="F22" s="97"/>
      <c r="G22" s="98"/>
    </row>
    <row r="23" spans="1:7" ht="18.75" customHeight="1" thickBot="1" x14ac:dyDescent="0.2">
      <c r="A23" s="92" t="s">
        <v>196</v>
      </c>
      <c r="B23" s="93">
        <v>15.202</v>
      </c>
      <c r="C23" s="93">
        <v>12134</v>
      </c>
      <c r="D23" s="93">
        <v>107.87</v>
      </c>
      <c r="E23" s="94">
        <f t="shared" si="0"/>
        <v>1308894.58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15.547818181818178</v>
      </c>
      <c r="C24" s="118">
        <f>ROUND(ROUNDDOWN(SUM(C2:C23)/COUNTA(C2:C23),3),2)</f>
        <v>11753.2</v>
      </c>
      <c r="D24" s="118">
        <f>ROUND(ROUNDDOWN(SUM(D2:D23)/COUNTA(D2:D23),3),2)</f>
        <v>108.96</v>
      </c>
      <c r="E24" s="119">
        <f>C24*D24</f>
        <v>1280628.672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876</v>
      </c>
      <c r="B26" s="104">
        <v>12743.5</v>
      </c>
      <c r="C26" s="104">
        <v>110.98</v>
      </c>
      <c r="D26" s="105">
        <v>1414273.6300000001</v>
      </c>
      <c r="E26" s="106" t="s">
        <v>30</v>
      </c>
      <c r="F26" s="5"/>
      <c r="G26" s="5"/>
    </row>
    <row r="27" spans="1:7" ht="18.75" customHeight="1" x14ac:dyDescent="0.15">
      <c r="A27" s="103" t="s">
        <v>877</v>
      </c>
      <c r="B27" s="104">
        <v>11873</v>
      </c>
      <c r="C27" s="104">
        <v>108.41</v>
      </c>
      <c r="D27" s="105">
        <v>1287151.93</v>
      </c>
      <c r="E27" s="107">
        <f>D27-D26</f>
        <v>-127121.70000000019</v>
      </c>
      <c r="F27" s="5"/>
      <c r="G27" s="5"/>
    </row>
    <row r="28" spans="1:7" ht="18.75" customHeight="1" x14ac:dyDescent="0.15">
      <c r="A28" s="103" t="s">
        <v>882</v>
      </c>
      <c r="B28" s="108">
        <f>C24</f>
        <v>11753.2</v>
      </c>
      <c r="C28" s="109">
        <f>D24</f>
        <v>108.96</v>
      </c>
      <c r="D28" s="110">
        <f>E24</f>
        <v>1280628.672</v>
      </c>
      <c r="E28" s="111">
        <f>D28-D27</f>
        <v>-6523.2579999999143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D41D-8242-498B-A399-8B75F0F98639}">
  <dimension ref="A1:G27"/>
  <sheetViews>
    <sheetView topLeftCell="A7" workbookViewId="0">
      <selection activeCell="E26" sqref="E26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198</v>
      </c>
      <c r="B2" s="93">
        <v>15.2</v>
      </c>
      <c r="C2" s="93">
        <v>11853</v>
      </c>
      <c r="D2" s="93">
        <v>108.28</v>
      </c>
      <c r="E2" s="94">
        <f t="shared" ref="E2:E22" si="0">C2*D2</f>
        <v>1283442.8400000001</v>
      </c>
      <c r="F2" s="95"/>
      <c r="G2" s="96"/>
    </row>
    <row r="3" spans="1:7" ht="18.75" customHeight="1" x14ac:dyDescent="0.15">
      <c r="A3" s="92" t="s">
        <v>887</v>
      </c>
      <c r="B3" s="93">
        <v>15.1</v>
      </c>
      <c r="C3" s="93">
        <v>11785</v>
      </c>
      <c r="D3" s="93"/>
      <c r="E3" s="94">
        <f t="shared" si="0"/>
        <v>0</v>
      </c>
      <c r="F3" s="97"/>
      <c r="G3" s="98"/>
    </row>
    <row r="4" spans="1:7" ht="18.75" customHeight="1" x14ac:dyDescent="0.15">
      <c r="A4" s="92" t="s">
        <v>376</v>
      </c>
      <c r="B4" s="93">
        <v>15.1</v>
      </c>
      <c r="C4" s="93">
        <v>11805</v>
      </c>
      <c r="D4" s="93"/>
      <c r="E4" s="94">
        <f t="shared" si="0"/>
        <v>0</v>
      </c>
      <c r="F4" s="97"/>
      <c r="G4" s="98"/>
    </row>
    <row r="5" spans="1:7" ht="18.75" customHeight="1" x14ac:dyDescent="0.15">
      <c r="A5" s="92" t="s">
        <v>509</v>
      </c>
      <c r="B5" s="93">
        <v>15.1</v>
      </c>
      <c r="C5" s="93">
        <v>12199</v>
      </c>
      <c r="D5" s="93"/>
      <c r="E5" s="94">
        <f t="shared" si="0"/>
        <v>0</v>
      </c>
      <c r="F5" s="97"/>
      <c r="G5" s="98"/>
    </row>
    <row r="6" spans="1:7" ht="18.75" customHeight="1" x14ac:dyDescent="0.15">
      <c r="A6" s="92" t="s">
        <v>201</v>
      </c>
      <c r="B6" s="93">
        <v>15</v>
      </c>
      <c r="C6" s="93">
        <v>12247</v>
      </c>
      <c r="D6" s="93">
        <v>107.27</v>
      </c>
      <c r="E6" s="94">
        <f t="shared" si="0"/>
        <v>1313735.69</v>
      </c>
      <c r="F6" s="97"/>
      <c r="G6" s="98"/>
    </row>
    <row r="7" spans="1:7" ht="18.75" customHeight="1" x14ac:dyDescent="0.15">
      <c r="A7" s="92" t="s">
        <v>202</v>
      </c>
      <c r="B7" s="93">
        <v>15</v>
      </c>
      <c r="C7" s="93"/>
      <c r="D7" s="93">
        <v>107.36</v>
      </c>
      <c r="E7" s="94">
        <f t="shared" si="0"/>
        <v>0</v>
      </c>
      <c r="F7" s="97"/>
      <c r="G7" s="98"/>
    </row>
    <row r="8" spans="1:7" ht="18.75" customHeight="1" x14ac:dyDescent="0.15">
      <c r="A8" s="92" t="s">
        <v>888</v>
      </c>
      <c r="B8" s="93">
        <v>15</v>
      </c>
      <c r="C8" s="93">
        <v>12188</v>
      </c>
      <c r="D8" s="93">
        <v>107.95</v>
      </c>
      <c r="E8" s="94">
        <f t="shared" si="0"/>
        <v>1315694.6000000001</v>
      </c>
      <c r="F8" s="97"/>
      <c r="G8" s="98"/>
    </row>
    <row r="9" spans="1:7" ht="18.75" customHeight="1" x14ac:dyDescent="0.15">
      <c r="A9" s="92" t="s">
        <v>378</v>
      </c>
      <c r="B9" s="93">
        <v>15</v>
      </c>
      <c r="C9" s="93">
        <v>12275</v>
      </c>
      <c r="D9" s="93">
        <v>108.52</v>
      </c>
      <c r="E9" s="94">
        <f t="shared" si="0"/>
        <v>1332083</v>
      </c>
      <c r="F9" s="97"/>
      <c r="G9" s="98"/>
    </row>
    <row r="10" spans="1:7" ht="18.75" customHeight="1" x14ac:dyDescent="0.15">
      <c r="A10" s="92" t="s">
        <v>379</v>
      </c>
      <c r="B10" s="93">
        <v>15</v>
      </c>
      <c r="C10" s="93">
        <v>12200</v>
      </c>
      <c r="D10" s="93">
        <v>108.15</v>
      </c>
      <c r="E10" s="94">
        <f t="shared" si="0"/>
        <v>1319430</v>
      </c>
      <c r="F10" s="97"/>
      <c r="G10" s="98"/>
    </row>
    <row r="11" spans="1:7" ht="18.75" customHeight="1" x14ac:dyDescent="0.15">
      <c r="A11" s="92" t="s">
        <v>206</v>
      </c>
      <c r="B11" s="93">
        <v>15</v>
      </c>
      <c r="C11" s="93">
        <v>12084</v>
      </c>
      <c r="D11" s="93">
        <v>107.89</v>
      </c>
      <c r="E11" s="94">
        <f t="shared" si="0"/>
        <v>1303742.76</v>
      </c>
      <c r="F11" s="97"/>
      <c r="G11" s="98"/>
    </row>
    <row r="12" spans="1:7" ht="18.75" customHeight="1" x14ac:dyDescent="0.15">
      <c r="A12" s="92" t="s">
        <v>207</v>
      </c>
      <c r="B12" s="93">
        <v>14.8</v>
      </c>
      <c r="C12" s="93">
        <v>11807</v>
      </c>
      <c r="D12" s="93">
        <v>108.43</v>
      </c>
      <c r="E12" s="94">
        <f t="shared" si="0"/>
        <v>1280233.01</v>
      </c>
      <c r="F12" s="97"/>
      <c r="G12" s="98"/>
    </row>
    <row r="13" spans="1:7" ht="18.75" customHeight="1" x14ac:dyDescent="0.15">
      <c r="A13" s="92" t="s">
        <v>889</v>
      </c>
      <c r="B13" s="93">
        <v>14.8</v>
      </c>
      <c r="C13" s="93">
        <v>11950</v>
      </c>
      <c r="D13" s="93">
        <v>108.19</v>
      </c>
      <c r="E13" s="94">
        <f t="shared" si="0"/>
        <v>1292870.5</v>
      </c>
      <c r="F13" s="97"/>
      <c r="G13" s="98"/>
    </row>
    <row r="14" spans="1:7" ht="18.75" customHeight="1" x14ac:dyDescent="0.15">
      <c r="A14" s="92" t="s">
        <v>516</v>
      </c>
      <c r="B14" s="93">
        <v>14.8</v>
      </c>
      <c r="C14" s="93">
        <v>12300</v>
      </c>
      <c r="D14" s="93">
        <v>108.35</v>
      </c>
      <c r="E14" s="94">
        <f t="shared" si="0"/>
        <v>1332705</v>
      </c>
      <c r="F14" s="97"/>
      <c r="G14" s="98"/>
    </row>
    <row r="15" spans="1:7" ht="18.75" customHeight="1" x14ac:dyDescent="0.15">
      <c r="A15" s="92" t="s">
        <v>890</v>
      </c>
      <c r="B15" s="93">
        <v>14.8</v>
      </c>
      <c r="C15" s="93">
        <v>12335</v>
      </c>
      <c r="D15" s="93">
        <v>108.98</v>
      </c>
      <c r="E15" s="94">
        <f t="shared" si="0"/>
        <v>1344268.3</v>
      </c>
      <c r="F15" s="97"/>
      <c r="G15" s="98"/>
    </row>
    <row r="16" spans="1:7" ht="18.75" customHeight="1" x14ac:dyDescent="0.15">
      <c r="A16" s="92" t="s">
        <v>211</v>
      </c>
      <c r="B16" s="93">
        <v>14.8</v>
      </c>
      <c r="C16" s="93">
        <v>12762</v>
      </c>
      <c r="D16" s="93">
        <v>108.75</v>
      </c>
      <c r="E16" s="94">
        <f t="shared" si="0"/>
        <v>1387867.5</v>
      </c>
      <c r="F16" s="97"/>
      <c r="G16" s="98"/>
    </row>
    <row r="17" spans="1:7" ht="18.75" customHeight="1" x14ac:dyDescent="0.15">
      <c r="A17" s="92" t="s">
        <v>212</v>
      </c>
      <c r="B17" s="93">
        <v>14.8</v>
      </c>
      <c r="C17" s="93">
        <v>12124</v>
      </c>
      <c r="D17" s="93">
        <v>108.75</v>
      </c>
      <c r="E17" s="94">
        <f t="shared" si="0"/>
        <v>1318485</v>
      </c>
      <c r="F17" s="97"/>
      <c r="G17" s="98"/>
    </row>
    <row r="18" spans="1:7" ht="18.75" customHeight="1" x14ac:dyDescent="0.15">
      <c r="A18" s="92" t="s">
        <v>891</v>
      </c>
      <c r="B18" s="93">
        <v>14.8</v>
      </c>
      <c r="C18" s="93"/>
      <c r="D18" s="93">
        <v>108.65</v>
      </c>
      <c r="E18" s="94">
        <f t="shared" si="0"/>
        <v>0</v>
      </c>
      <c r="F18" s="97"/>
      <c r="G18" s="98"/>
    </row>
    <row r="19" spans="1:7" ht="18.75" customHeight="1" x14ac:dyDescent="0.15">
      <c r="A19" s="92" t="s">
        <v>384</v>
      </c>
      <c r="B19" s="93">
        <v>14.75</v>
      </c>
      <c r="C19" s="93">
        <v>12260</v>
      </c>
      <c r="D19" s="93">
        <v>108.77</v>
      </c>
      <c r="E19" s="94">
        <f t="shared" si="0"/>
        <v>1333520.2</v>
      </c>
      <c r="F19" s="97"/>
      <c r="G19" s="98"/>
    </row>
    <row r="20" spans="1:7" ht="18.75" customHeight="1" x14ac:dyDescent="0.15">
      <c r="A20" s="92" t="s">
        <v>215</v>
      </c>
      <c r="B20" s="93">
        <v>14.75</v>
      </c>
      <c r="C20" s="93">
        <v>12144</v>
      </c>
      <c r="D20" s="93">
        <v>108.51</v>
      </c>
      <c r="E20" s="94">
        <f t="shared" si="0"/>
        <v>1317745.4400000002</v>
      </c>
      <c r="F20" s="97"/>
      <c r="G20" s="98"/>
    </row>
    <row r="21" spans="1:7" ht="18.75" customHeight="1" x14ac:dyDescent="0.15">
      <c r="A21" s="92" t="s">
        <v>216</v>
      </c>
      <c r="B21" s="93">
        <v>14.75</v>
      </c>
      <c r="C21" s="93">
        <v>12133</v>
      </c>
      <c r="D21" s="93">
        <v>108.92</v>
      </c>
      <c r="E21" s="94">
        <f t="shared" si="0"/>
        <v>1321526.3600000001</v>
      </c>
      <c r="F21" s="97"/>
      <c r="G21" s="98"/>
    </row>
    <row r="22" spans="1:7" ht="18.75" customHeight="1" thickBot="1" x14ac:dyDescent="0.2">
      <c r="A22" s="92" t="s">
        <v>217</v>
      </c>
      <c r="B22" s="93">
        <v>14.75</v>
      </c>
      <c r="C22" s="93">
        <v>12120</v>
      </c>
      <c r="D22" s="93">
        <v>108.53</v>
      </c>
      <c r="E22" s="94">
        <f t="shared" si="0"/>
        <v>1315383.6000000001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14.909523809523813</v>
      </c>
      <c r="C23" s="118">
        <f>ROUND(ROUNDDOWN(SUM(C2:C22)/COUNTA(C2:C22),3),2)</f>
        <v>12135.32</v>
      </c>
      <c r="D23" s="118">
        <f>ROUND(ROUNDDOWN(SUM(D2:D22)/COUNTA(D2:D22),3),2)</f>
        <v>108.35</v>
      </c>
      <c r="E23" s="119">
        <f>C23*D23</f>
        <v>1314861.9219999998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877</v>
      </c>
      <c r="B25" s="104">
        <v>11873</v>
      </c>
      <c r="C25" s="104">
        <v>108.41</v>
      </c>
      <c r="D25" s="105">
        <v>1287151.93</v>
      </c>
      <c r="E25" s="106" t="s">
        <v>30</v>
      </c>
      <c r="F25" s="5"/>
      <c r="G25" s="5"/>
    </row>
    <row r="26" spans="1:7" ht="18.75" customHeight="1" x14ac:dyDescent="0.15">
      <c r="A26" s="103" t="s">
        <v>882</v>
      </c>
      <c r="B26" s="104">
        <v>11753.2</v>
      </c>
      <c r="C26" s="104">
        <v>108.96</v>
      </c>
      <c r="D26" s="105">
        <v>1280628.672</v>
      </c>
      <c r="E26" s="107">
        <f>D26-D25</f>
        <v>-6523.2579999999143</v>
      </c>
      <c r="F26" s="5"/>
      <c r="G26" s="5"/>
    </row>
    <row r="27" spans="1:7" ht="18.75" customHeight="1" x14ac:dyDescent="0.15">
      <c r="A27" s="103" t="s">
        <v>829</v>
      </c>
      <c r="B27" s="108">
        <f>C23</f>
        <v>12135.32</v>
      </c>
      <c r="C27" s="109">
        <f>D23</f>
        <v>108.35</v>
      </c>
      <c r="D27" s="110">
        <f>E23</f>
        <v>1314861.9219999998</v>
      </c>
      <c r="E27" s="111">
        <f>D27-D26</f>
        <v>34233.249999999767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9A632-28C8-4D6D-8630-569DEBF4BF2E}">
  <dimension ref="A1:G28"/>
  <sheetViews>
    <sheetView topLeftCell="A10" workbookViewId="0">
      <selection activeCell="E27" sqref="E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892</v>
      </c>
      <c r="B2" s="93">
        <v>14.75</v>
      </c>
      <c r="C2" s="93">
        <v>12418</v>
      </c>
      <c r="D2" s="93">
        <v>108.74</v>
      </c>
      <c r="E2" s="94">
        <f t="shared" ref="E2:E23" si="0">C2*D2</f>
        <v>1350333.3199999998</v>
      </c>
      <c r="F2" s="95"/>
      <c r="G2" s="96"/>
    </row>
    <row r="3" spans="1:7" ht="18.75" customHeight="1" x14ac:dyDescent="0.15">
      <c r="A3" s="92" t="s">
        <v>893</v>
      </c>
      <c r="B3" s="93">
        <v>14.75</v>
      </c>
      <c r="C3" s="93">
        <v>12680</v>
      </c>
      <c r="D3" s="93">
        <v>108.58</v>
      </c>
      <c r="E3" s="94">
        <f t="shared" si="0"/>
        <v>1376794.4</v>
      </c>
      <c r="F3" s="97"/>
      <c r="G3" s="98"/>
    </row>
    <row r="4" spans="1:7" ht="18.75" customHeight="1" x14ac:dyDescent="0.15">
      <c r="A4" s="92" t="s">
        <v>387</v>
      </c>
      <c r="B4" s="93">
        <v>14.65</v>
      </c>
      <c r="C4" s="93">
        <v>12812</v>
      </c>
      <c r="D4" s="93">
        <v>109.72</v>
      </c>
      <c r="E4" s="94">
        <f t="shared" si="0"/>
        <v>1405732.64</v>
      </c>
      <c r="F4" s="97"/>
      <c r="G4" s="98"/>
    </row>
    <row r="5" spans="1:7" ht="18.75" customHeight="1" x14ac:dyDescent="0.15">
      <c r="A5" s="92" t="s">
        <v>222</v>
      </c>
      <c r="B5" s="93">
        <v>14.65</v>
      </c>
      <c r="C5" s="93">
        <v>12608</v>
      </c>
      <c r="D5" s="93">
        <v>109.88</v>
      </c>
      <c r="E5" s="94">
        <f t="shared" si="0"/>
        <v>1385367.04</v>
      </c>
      <c r="F5" s="97"/>
      <c r="G5" s="98"/>
    </row>
    <row r="6" spans="1:7" ht="18.75" customHeight="1" x14ac:dyDescent="0.15">
      <c r="A6" s="92" t="s">
        <v>223</v>
      </c>
      <c r="B6" s="93">
        <v>14.65</v>
      </c>
      <c r="C6" s="93">
        <v>12785</v>
      </c>
      <c r="D6" s="93">
        <v>110.09</v>
      </c>
      <c r="E6" s="94">
        <f t="shared" si="0"/>
        <v>1407500.6500000001</v>
      </c>
      <c r="F6" s="97"/>
      <c r="G6" s="98"/>
    </row>
    <row r="7" spans="1:7" ht="18.75" customHeight="1" x14ac:dyDescent="0.15">
      <c r="A7" s="92" t="s">
        <v>894</v>
      </c>
      <c r="B7" s="93">
        <v>14.6</v>
      </c>
      <c r="C7" s="93">
        <v>12943</v>
      </c>
      <c r="D7" s="93">
        <v>110.48</v>
      </c>
      <c r="E7" s="94">
        <f t="shared" si="0"/>
        <v>1429942.6400000001</v>
      </c>
      <c r="F7" s="97"/>
      <c r="G7" s="98"/>
    </row>
    <row r="8" spans="1:7" ht="18.75" customHeight="1" x14ac:dyDescent="0.15">
      <c r="A8" s="92" t="s">
        <v>389</v>
      </c>
      <c r="B8" s="93">
        <v>14.6</v>
      </c>
      <c r="C8" s="93">
        <v>12804</v>
      </c>
      <c r="D8" s="93">
        <v>109.08</v>
      </c>
      <c r="E8" s="94">
        <f t="shared" si="0"/>
        <v>1396660.32</v>
      </c>
      <c r="F8" s="97"/>
      <c r="G8" s="98"/>
    </row>
    <row r="9" spans="1:7" ht="18.75" customHeight="1" x14ac:dyDescent="0.15">
      <c r="A9" s="92" t="s">
        <v>226</v>
      </c>
      <c r="B9" s="93">
        <v>14.6</v>
      </c>
      <c r="C9" s="93">
        <v>12881</v>
      </c>
      <c r="D9" s="93">
        <v>108.79</v>
      </c>
      <c r="E9" s="94">
        <f t="shared" si="0"/>
        <v>1401323.99</v>
      </c>
      <c r="F9" s="97"/>
      <c r="G9" s="98"/>
    </row>
    <row r="10" spans="1:7" ht="18.75" customHeight="1" x14ac:dyDescent="0.15">
      <c r="A10" s="92" t="s">
        <v>227</v>
      </c>
      <c r="B10" s="93">
        <v>14.6</v>
      </c>
      <c r="C10" s="93">
        <v>12615</v>
      </c>
      <c r="D10" s="93">
        <v>108.01</v>
      </c>
      <c r="E10" s="94">
        <f t="shared" si="0"/>
        <v>1362546.1500000001</v>
      </c>
      <c r="F10" s="97"/>
      <c r="G10" s="98"/>
    </row>
    <row r="11" spans="1:7" ht="18.75" customHeight="1" x14ac:dyDescent="0.15">
      <c r="A11" s="92" t="s">
        <v>228</v>
      </c>
      <c r="B11" s="93">
        <v>14.6</v>
      </c>
      <c r="C11" s="93">
        <v>12733</v>
      </c>
      <c r="D11" s="93">
        <v>107.69</v>
      </c>
      <c r="E11" s="94">
        <f t="shared" si="0"/>
        <v>1371216.77</v>
      </c>
      <c r="F11" s="97"/>
      <c r="G11" s="98"/>
    </row>
    <row r="12" spans="1:7" ht="18.75" customHeight="1" x14ac:dyDescent="0.15">
      <c r="A12" s="92" t="s">
        <v>895</v>
      </c>
      <c r="B12" s="93">
        <v>14.6</v>
      </c>
      <c r="C12" s="93">
        <v>12503</v>
      </c>
      <c r="D12" s="93">
        <v>108.24</v>
      </c>
      <c r="E12" s="94">
        <f t="shared" si="0"/>
        <v>1353324.72</v>
      </c>
      <c r="F12" s="97"/>
      <c r="G12" s="98"/>
    </row>
    <row r="13" spans="1:7" ht="18.75" customHeight="1" x14ac:dyDescent="0.15">
      <c r="A13" s="92" t="s">
        <v>391</v>
      </c>
      <c r="B13" s="93">
        <v>14.6</v>
      </c>
      <c r="C13" s="93">
        <v>12930</v>
      </c>
      <c r="D13" s="93">
        <v>108.32</v>
      </c>
      <c r="E13" s="94">
        <f t="shared" si="0"/>
        <v>1400577.5999999999</v>
      </c>
      <c r="F13" s="97"/>
      <c r="G13" s="98"/>
    </row>
    <row r="14" spans="1:7" ht="18.75" customHeight="1" x14ac:dyDescent="0.15">
      <c r="A14" s="92" t="s">
        <v>231</v>
      </c>
      <c r="B14" s="93">
        <v>14.5</v>
      </c>
      <c r="C14" s="93">
        <v>12900</v>
      </c>
      <c r="D14" s="93">
        <v>108.35</v>
      </c>
      <c r="E14" s="94">
        <f t="shared" si="0"/>
        <v>1397715</v>
      </c>
      <c r="F14" s="97"/>
      <c r="G14" s="98"/>
    </row>
    <row r="15" spans="1:7" ht="18.75" customHeight="1" x14ac:dyDescent="0.15">
      <c r="A15" s="92" t="s">
        <v>232</v>
      </c>
      <c r="B15" s="93">
        <v>14.5</v>
      </c>
      <c r="C15" s="93">
        <v>12760</v>
      </c>
      <c r="D15" s="93">
        <v>107.78</v>
      </c>
      <c r="E15" s="94">
        <f t="shared" si="0"/>
        <v>1375272.8</v>
      </c>
      <c r="F15" s="97"/>
      <c r="G15" s="98"/>
    </row>
    <row r="16" spans="1:7" ht="18.75" customHeight="1" x14ac:dyDescent="0.15">
      <c r="A16" s="92" t="s">
        <v>233</v>
      </c>
      <c r="B16" s="93">
        <v>14.15</v>
      </c>
      <c r="C16" s="93">
        <v>12855</v>
      </c>
      <c r="D16" s="93">
        <v>107.95</v>
      </c>
      <c r="E16" s="94">
        <f t="shared" si="0"/>
        <v>1387697.25</v>
      </c>
      <c r="F16" s="97"/>
      <c r="G16" s="98"/>
    </row>
    <row r="17" spans="1:7" ht="18.75" customHeight="1" x14ac:dyDescent="0.15">
      <c r="A17" s="92" t="s">
        <v>896</v>
      </c>
      <c r="B17" s="93">
        <v>14.15</v>
      </c>
      <c r="C17" s="93">
        <v>12625</v>
      </c>
      <c r="D17" s="93">
        <v>107.77</v>
      </c>
      <c r="E17" s="94">
        <f t="shared" si="0"/>
        <v>1360596.25</v>
      </c>
      <c r="F17" s="97"/>
      <c r="G17" s="98"/>
    </row>
    <row r="18" spans="1:7" ht="18.75" customHeight="1" x14ac:dyDescent="0.15">
      <c r="A18" s="92" t="s">
        <v>393</v>
      </c>
      <c r="B18" s="93">
        <v>14.15</v>
      </c>
      <c r="C18" s="93">
        <v>12541</v>
      </c>
      <c r="D18" s="93">
        <v>107.96</v>
      </c>
      <c r="E18" s="94">
        <f t="shared" si="0"/>
        <v>1353926.3599999999</v>
      </c>
      <c r="F18" s="97"/>
      <c r="G18" s="98"/>
    </row>
    <row r="19" spans="1:7" ht="18.75" customHeight="1" x14ac:dyDescent="0.15">
      <c r="A19" s="92" t="s">
        <v>236</v>
      </c>
      <c r="B19" s="93">
        <v>14.15</v>
      </c>
      <c r="C19" s="93">
        <v>12510</v>
      </c>
      <c r="D19" s="93">
        <v>107.52</v>
      </c>
      <c r="E19" s="94">
        <f t="shared" si="0"/>
        <v>1345075.2</v>
      </c>
      <c r="F19" s="97"/>
      <c r="G19" s="98"/>
    </row>
    <row r="20" spans="1:7" ht="18.75" customHeight="1" x14ac:dyDescent="0.15">
      <c r="A20" s="92" t="s">
        <v>237</v>
      </c>
      <c r="B20" s="93">
        <v>14.15</v>
      </c>
      <c r="C20" s="93">
        <v>12386</v>
      </c>
      <c r="D20" s="93">
        <v>108.06</v>
      </c>
      <c r="E20" s="94">
        <f t="shared" si="0"/>
        <v>1338431.1599999999</v>
      </c>
      <c r="F20" s="97"/>
      <c r="G20" s="98"/>
    </row>
    <row r="21" spans="1:7" ht="18.75" customHeight="1" x14ac:dyDescent="0.15">
      <c r="A21" s="92" t="s">
        <v>238</v>
      </c>
      <c r="B21" s="93">
        <v>14.15</v>
      </c>
      <c r="C21" s="93">
        <v>12709</v>
      </c>
      <c r="D21" s="93">
        <v>108.12</v>
      </c>
      <c r="E21" s="94">
        <f t="shared" si="0"/>
        <v>1374097.08</v>
      </c>
      <c r="F21" s="97"/>
      <c r="G21" s="98"/>
    </row>
    <row r="22" spans="1:7" ht="18.75" customHeight="1" x14ac:dyDescent="0.15">
      <c r="A22" s="92" t="s">
        <v>897</v>
      </c>
      <c r="B22" s="93">
        <v>14.15</v>
      </c>
      <c r="C22" s="93">
        <v>12684</v>
      </c>
      <c r="D22" s="93">
        <v>108.24</v>
      </c>
      <c r="E22" s="94">
        <f t="shared" si="0"/>
        <v>1372916.16</v>
      </c>
      <c r="F22" s="97"/>
      <c r="G22" s="98"/>
    </row>
    <row r="23" spans="1:7" ht="18.75" customHeight="1" thickBot="1" x14ac:dyDescent="0.2">
      <c r="A23" s="92" t="s">
        <v>395</v>
      </c>
      <c r="B23" s="93">
        <v>14.15</v>
      </c>
      <c r="C23" s="93">
        <v>12790</v>
      </c>
      <c r="D23" s="93">
        <v>108.74</v>
      </c>
      <c r="E23" s="94">
        <f t="shared" si="0"/>
        <v>1390784.5999999999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14.447727272727269</v>
      </c>
      <c r="C24" s="118">
        <f>ROUND(ROUNDDOWN(SUM(C2:C23)/COUNTA(C2:C23),3),2)</f>
        <v>12703.27</v>
      </c>
      <c r="D24" s="118">
        <f>ROUND(ROUNDDOWN(SUM(D2:D23)/COUNTA(D2:D23),3),2)</f>
        <v>108.55</v>
      </c>
      <c r="E24" s="119">
        <f>C24*D24</f>
        <v>1378939.9584999999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882</v>
      </c>
      <c r="B26" s="104">
        <v>11753.2</v>
      </c>
      <c r="C26" s="104">
        <v>108.96</v>
      </c>
      <c r="D26" s="105">
        <v>1280628.672</v>
      </c>
      <c r="E26" s="106" t="s">
        <v>30</v>
      </c>
      <c r="F26" s="5"/>
      <c r="G26" s="5"/>
    </row>
    <row r="27" spans="1:7" ht="18.75" customHeight="1" x14ac:dyDescent="0.15">
      <c r="A27" s="103" t="s">
        <v>829</v>
      </c>
      <c r="B27" s="104">
        <v>12135.32</v>
      </c>
      <c r="C27" s="104">
        <v>108.35</v>
      </c>
      <c r="D27" s="105">
        <v>1314861.9219999998</v>
      </c>
      <c r="E27" s="107">
        <f>D27-D26</f>
        <v>34233.249999999767</v>
      </c>
      <c r="F27" s="5"/>
      <c r="G27" s="5"/>
    </row>
    <row r="28" spans="1:7" ht="18.75" customHeight="1" x14ac:dyDescent="0.15">
      <c r="A28" s="103" t="s">
        <v>830</v>
      </c>
      <c r="B28" s="108">
        <f>C24</f>
        <v>12703.27</v>
      </c>
      <c r="C28" s="109">
        <f>D24</f>
        <v>108.55</v>
      </c>
      <c r="D28" s="110">
        <f>E24</f>
        <v>1378939.9584999999</v>
      </c>
      <c r="E28" s="111">
        <f>D28-D27</f>
        <v>64078.036500000162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D2BF-0E0E-442C-A8B0-F79A64637BE9}">
  <dimension ref="A1:G29"/>
  <sheetViews>
    <sheetView workbookViewId="0">
      <selection activeCell="E28" sqref="E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898</v>
      </c>
      <c r="B2" s="93">
        <v>14.1</v>
      </c>
      <c r="C2" s="93">
        <v>12555</v>
      </c>
      <c r="D2" s="93">
        <v>109.12</v>
      </c>
      <c r="E2" s="94">
        <f t="shared" ref="E2:E24" si="0">C2*D2</f>
        <v>1370001.6</v>
      </c>
      <c r="F2" s="95"/>
      <c r="G2" s="96"/>
    </row>
    <row r="3" spans="1:7" ht="18.75" customHeight="1" x14ac:dyDescent="0.15">
      <c r="A3" s="92" t="s">
        <v>832</v>
      </c>
      <c r="B3" s="93">
        <v>14.1</v>
      </c>
      <c r="C3" s="93">
        <v>12823</v>
      </c>
      <c r="D3" s="93">
        <v>108.49</v>
      </c>
      <c r="E3" s="94">
        <f t="shared" si="0"/>
        <v>1391167.27</v>
      </c>
      <c r="F3" s="97"/>
      <c r="G3" s="98"/>
    </row>
    <row r="4" spans="1:7" ht="18.75" customHeight="1" x14ac:dyDescent="0.15">
      <c r="A4" s="92" t="s">
        <v>243</v>
      </c>
      <c r="B4" s="93">
        <v>14</v>
      </c>
      <c r="C4" s="93">
        <v>13040</v>
      </c>
      <c r="D4" s="93">
        <v>108.54</v>
      </c>
      <c r="E4" s="94">
        <f t="shared" si="0"/>
        <v>1415361.6</v>
      </c>
      <c r="F4" s="97"/>
      <c r="G4" s="98"/>
    </row>
    <row r="5" spans="1:7" ht="18.75" customHeight="1" x14ac:dyDescent="0.15">
      <c r="A5" s="92" t="s">
        <v>899</v>
      </c>
      <c r="B5" s="93">
        <v>14</v>
      </c>
      <c r="C5" s="93">
        <v>13242</v>
      </c>
      <c r="D5" s="93">
        <v>108.65</v>
      </c>
      <c r="E5" s="94">
        <f t="shared" si="0"/>
        <v>1438743.3</v>
      </c>
      <c r="F5" s="97"/>
      <c r="G5" s="98"/>
    </row>
    <row r="6" spans="1:7" ht="18.75" customHeight="1" x14ac:dyDescent="0.15">
      <c r="A6" s="92" t="s">
        <v>400</v>
      </c>
      <c r="B6" s="93">
        <v>13.9</v>
      </c>
      <c r="C6" s="93">
        <v>13231</v>
      </c>
      <c r="D6" s="93">
        <v>108.3</v>
      </c>
      <c r="E6" s="94">
        <f t="shared" si="0"/>
        <v>1432917.3</v>
      </c>
      <c r="F6" s="97"/>
      <c r="G6" s="98"/>
    </row>
    <row r="7" spans="1:7" ht="18.75" customHeight="1" x14ac:dyDescent="0.15">
      <c r="A7" s="92" t="s">
        <v>246</v>
      </c>
      <c r="B7" s="93">
        <v>13.8</v>
      </c>
      <c r="C7" s="93">
        <v>13415</v>
      </c>
      <c r="D7" s="93">
        <v>108.69</v>
      </c>
      <c r="E7" s="94">
        <f t="shared" si="0"/>
        <v>1458076.3499999999</v>
      </c>
      <c r="F7" s="97"/>
      <c r="G7" s="98"/>
    </row>
    <row r="8" spans="1:7" ht="18.75" customHeight="1" x14ac:dyDescent="0.15">
      <c r="A8" s="92" t="s">
        <v>247</v>
      </c>
      <c r="B8" s="93">
        <v>13.8</v>
      </c>
      <c r="C8" s="93">
        <v>13425</v>
      </c>
      <c r="D8" s="93">
        <v>108.31</v>
      </c>
      <c r="E8" s="94">
        <f t="shared" si="0"/>
        <v>1454061.75</v>
      </c>
      <c r="F8" s="97"/>
      <c r="G8" s="98"/>
    </row>
    <row r="9" spans="1:7" ht="18.75" customHeight="1" x14ac:dyDescent="0.15">
      <c r="A9" s="92" t="s">
        <v>248</v>
      </c>
      <c r="B9" s="93">
        <v>13.8</v>
      </c>
      <c r="C9" s="93">
        <v>13070</v>
      </c>
      <c r="D9" s="93">
        <v>108.13</v>
      </c>
      <c r="E9" s="94">
        <f t="shared" si="0"/>
        <v>1413259.0999999999</v>
      </c>
      <c r="F9" s="97"/>
      <c r="G9" s="98"/>
    </row>
    <row r="10" spans="1:7" ht="18.75" customHeight="1" x14ac:dyDescent="0.15">
      <c r="A10" s="92" t="s">
        <v>900</v>
      </c>
      <c r="B10" s="93">
        <v>13.8</v>
      </c>
      <c r="C10" s="93">
        <v>13482</v>
      </c>
      <c r="D10" s="93">
        <v>107.84</v>
      </c>
      <c r="E10" s="94">
        <f t="shared" si="0"/>
        <v>1453898.8800000001</v>
      </c>
      <c r="F10" s="97"/>
      <c r="G10" s="98"/>
    </row>
    <row r="11" spans="1:7" ht="18.75" customHeight="1" x14ac:dyDescent="0.15">
      <c r="A11" s="92" t="s">
        <v>402</v>
      </c>
      <c r="B11" s="93">
        <v>13.8</v>
      </c>
      <c r="C11" s="93">
        <v>13518</v>
      </c>
      <c r="D11" s="93">
        <v>108.27</v>
      </c>
      <c r="E11" s="94">
        <f t="shared" si="0"/>
        <v>1463593.8599999999</v>
      </c>
      <c r="F11" s="97"/>
      <c r="G11" s="98"/>
    </row>
    <row r="12" spans="1:7" ht="18.75" customHeight="1" x14ac:dyDescent="0.15">
      <c r="A12" s="92" t="s">
        <v>251</v>
      </c>
      <c r="B12" s="93">
        <v>13.75</v>
      </c>
      <c r="C12" s="93">
        <v>13512</v>
      </c>
      <c r="D12" s="93">
        <v>108.3</v>
      </c>
      <c r="E12" s="94">
        <f t="shared" si="0"/>
        <v>1463349.5999999999</v>
      </c>
      <c r="F12" s="97"/>
      <c r="G12" s="98"/>
    </row>
    <row r="13" spans="1:7" ht="18.75" customHeight="1" x14ac:dyDescent="0.15">
      <c r="A13" s="92" t="s">
        <v>252</v>
      </c>
      <c r="B13" s="93">
        <v>13.75</v>
      </c>
      <c r="C13" s="93">
        <v>13253</v>
      </c>
      <c r="D13" s="93">
        <v>107.99</v>
      </c>
      <c r="E13" s="94">
        <f t="shared" si="0"/>
        <v>1431191.47</v>
      </c>
      <c r="F13" s="97"/>
      <c r="G13" s="98"/>
    </row>
    <row r="14" spans="1:7" ht="18.75" customHeight="1" x14ac:dyDescent="0.15">
      <c r="A14" s="92" t="s">
        <v>253</v>
      </c>
      <c r="B14" s="93">
        <v>13.75</v>
      </c>
      <c r="C14" s="93">
        <v>13281</v>
      </c>
      <c r="D14" s="93">
        <v>108.28</v>
      </c>
      <c r="E14" s="94">
        <f t="shared" si="0"/>
        <v>1438066.68</v>
      </c>
      <c r="F14" s="97"/>
      <c r="G14" s="98"/>
    </row>
    <row r="15" spans="1:7" ht="18.75" customHeight="1" x14ac:dyDescent="0.15">
      <c r="A15" s="92" t="s">
        <v>901</v>
      </c>
      <c r="B15" s="93">
        <v>13.75</v>
      </c>
      <c r="C15" s="93">
        <v>13162</v>
      </c>
      <c r="D15" s="93">
        <v>108.52</v>
      </c>
      <c r="E15" s="94">
        <f t="shared" si="0"/>
        <v>1428340.24</v>
      </c>
      <c r="F15" s="97"/>
      <c r="G15" s="98"/>
    </row>
    <row r="16" spans="1:7" ht="18.75" customHeight="1" x14ac:dyDescent="0.15">
      <c r="A16" s="92" t="s">
        <v>405</v>
      </c>
      <c r="B16" s="93">
        <v>13.75</v>
      </c>
      <c r="C16" s="93">
        <v>13315</v>
      </c>
      <c r="D16" s="93">
        <v>108.25</v>
      </c>
      <c r="E16" s="94">
        <f t="shared" si="0"/>
        <v>1441348.75</v>
      </c>
      <c r="F16" s="97"/>
      <c r="G16" s="98"/>
    </row>
    <row r="17" spans="1:7" ht="18.75" customHeight="1" x14ac:dyDescent="0.15">
      <c r="A17" s="92" t="s">
        <v>256</v>
      </c>
      <c r="B17" s="93">
        <v>13.75</v>
      </c>
      <c r="C17" s="93">
        <v>13215</v>
      </c>
      <c r="D17" s="93">
        <v>107.89</v>
      </c>
      <c r="E17" s="94">
        <f t="shared" si="0"/>
        <v>1425766.35</v>
      </c>
      <c r="F17" s="97"/>
      <c r="G17" s="98"/>
    </row>
    <row r="18" spans="1:7" ht="18.75" customHeight="1" x14ac:dyDescent="0.15">
      <c r="A18" s="92" t="s">
        <v>257</v>
      </c>
      <c r="B18" s="93">
        <v>13.75</v>
      </c>
      <c r="C18" s="93">
        <v>13460</v>
      </c>
      <c r="D18" s="93"/>
      <c r="E18" s="94">
        <f t="shared" si="0"/>
        <v>0</v>
      </c>
      <c r="F18" s="97"/>
      <c r="G18" s="98"/>
    </row>
    <row r="19" spans="1:7" ht="18.75" customHeight="1" x14ac:dyDescent="0.15">
      <c r="A19" s="92" t="s">
        <v>258</v>
      </c>
      <c r="B19" s="93">
        <v>13.75</v>
      </c>
      <c r="C19" s="93">
        <v>13430</v>
      </c>
      <c r="D19" s="93"/>
      <c r="E19" s="94">
        <f t="shared" si="0"/>
        <v>0</v>
      </c>
      <c r="F19" s="97"/>
      <c r="G19" s="98"/>
    </row>
    <row r="20" spans="1:7" ht="18.75" customHeight="1" x14ac:dyDescent="0.15">
      <c r="A20" s="92" t="s">
        <v>902</v>
      </c>
      <c r="B20" s="93">
        <v>13.75</v>
      </c>
      <c r="C20" s="93">
        <v>13718</v>
      </c>
      <c r="D20" s="93">
        <v>106.82</v>
      </c>
      <c r="E20" s="94">
        <f t="shared" si="0"/>
        <v>1465356.76</v>
      </c>
      <c r="F20" s="97"/>
      <c r="G20" s="98"/>
    </row>
    <row r="21" spans="1:7" ht="18.75" customHeight="1" x14ac:dyDescent="0.15">
      <c r="A21" s="92" t="s">
        <v>407</v>
      </c>
      <c r="B21" s="93">
        <v>13.75</v>
      </c>
      <c r="C21" s="93">
        <v>13470</v>
      </c>
      <c r="D21" s="93">
        <v>106.34</v>
      </c>
      <c r="E21" s="94">
        <f t="shared" si="0"/>
        <v>1432399.8</v>
      </c>
      <c r="F21" s="97"/>
      <c r="G21" s="98"/>
    </row>
    <row r="22" spans="1:7" ht="18.75" customHeight="1" x14ac:dyDescent="0.15">
      <c r="A22" s="92" t="s">
        <v>261</v>
      </c>
      <c r="B22" s="93">
        <v>13.75</v>
      </c>
      <c r="C22" s="93">
        <v>13762</v>
      </c>
      <c r="D22" s="93">
        <v>106.14</v>
      </c>
      <c r="E22" s="94">
        <f t="shared" si="0"/>
        <v>1460698.68</v>
      </c>
      <c r="F22" s="97"/>
      <c r="G22" s="98"/>
    </row>
    <row r="23" spans="1:7" ht="18.75" customHeight="1" x14ac:dyDescent="0.15">
      <c r="A23" s="92" t="s">
        <v>262</v>
      </c>
      <c r="B23" s="93">
        <v>13.75</v>
      </c>
      <c r="C23" s="93">
        <v>13716</v>
      </c>
      <c r="D23" s="93">
        <v>106.09</v>
      </c>
      <c r="E23" s="94">
        <f t="shared" si="0"/>
        <v>1455130.44</v>
      </c>
      <c r="F23" s="97"/>
      <c r="G23" s="98"/>
    </row>
    <row r="24" spans="1:7" ht="18.75" customHeight="1" thickBot="1" x14ac:dyDescent="0.2">
      <c r="A24" s="92" t="s">
        <v>263</v>
      </c>
      <c r="B24" s="93">
        <v>13.75</v>
      </c>
      <c r="C24" s="93">
        <v>13756</v>
      </c>
      <c r="D24" s="93">
        <v>105.6</v>
      </c>
      <c r="E24" s="94">
        <f t="shared" si="0"/>
        <v>1452633.5999999999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13.819565217391306</v>
      </c>
      <c r="C25" s="118">
        <f>ROUND(ROUNDDOWN(SUM(C2:C24)/COUNTA(C2:C24),3),2)</f>
        <v>13341.35</v>
      </c>
      <c r="D25" s="118">
        <f>ROUND(ROUNDDOWN(SUM(D2:D24)/COUNTA(D2:D24),3),2)</f>
        <v>107.84</v>
      </c>
      <c r="E25" s="119">
        <f>C25*D25</f>
        <v>1438731.1840000001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829</v>
      </c>
      <c r="B27" s="104">
        <v>12135.32</v>
      </c>
      <c r="C27" s="104">
        <v>108.35</v>
      </c>
      <c r="D27" s="105">
        <v>1314861.9219999998</v>
      </c>
      <c r="E27" s="106" t="s">
        <v>30</v>
      </c>
      <c r="F27" s="5"/>
      <c r="G27" s="5"/>
    </row>
    <row r="28" spans="1:7" ht="18.75" customHeight="1" x14ac:dyDescent="0.15">
      <c r="A28" s="103" t="s">
        <v>830</v>
      </c>
      <c r="B28" s="104">
        <v>12703.27</v>
      </c>
      <c r="C28" s="104">
        <v>108.55</v>
      </c>
      <c r="D28" s="105">
        <v>1378939.9584999999</v>
      </c>
      <c r="E28" s="107">
        <f>D28-D27</f>
        <v>64078.036500000162</v>
      </c>
      <c r="F28" s="5"/>
      <c r="G28" s="5"/>
    </row>
    <row r="29" spans="1:7" ht="18.75" customHeight="1" x14ac:dyDescent="0.15">
      <c r="A29" s="103" t="s">
        <v>831</v>
      </c>
      <c r="B29" s="108">
        <f>C25</f>
        <v>13341.35</v>
      </c>
      <c r="C29" s="109">
        <f>D25</f>
        <v>107.84</v>
      </c>
      <c r="D29" s="110">
        <f>E25</f>
        <v>1438731.1840000001</v>
      </c>
      <c r="E29" s="111">
        <f>D29-D28</f>
        <v>59791.225500000175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ABDCC-F11A-470B-BA99-E57BCB87AF62}">
  <dimension ref="A1:G29"/>
  <sheetViews>
    <sheetView workbookViewId="0">
      <selection activeCell="E28" sqref="E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903</v>
      </c>
      <c r="B2" s="93">
        <v>13.9</v>
      </c>
      <c r="C2" s="93">
        <v>13683</v>
      </c>
      <c r="D2" s="93">
        <v>107.13</v>
      </c>
      <c r="E2" s="94">
        <f t="shared" ref="E2:E24" si="0">C2*D2</f>
        <v>1465859.79</v>
      </c>
      <c r="F2" s="95"/>
      <c r="G2" s="96"/>
    </row>
    <row r="3" spans="1:7" ht="18.75" customHeight="1" x14ac:dyDescent="0.15">
      <c r="A3" s="92" t="s">
        <v>553</v>
      </c>
      <c r="B3" s="93">
        <v>14.25</v>
      </c>
      <c r="C3" s="93">
        <v>13888</v>
      </c>
      <c r="D3" s="93">
        <v>107.13</v>
      </c>
      <c r="E3" s="94">
        <f t="shared" si="0"/>
        <v>1487821.44</v>
      </c>
      <c r="F3" s="97"/>
      <c r="G3" s="98"/>
    </row>
    <row r="4" spans="1:7" ht="18.75" customHeight="1" x14ac:dyDescent="0.15">
      <c r="A4" s="92" t="s">
        <v>266</v>
      </c>
      <c r="B4" s="93">
        <v>14.35</v>
      </c>
      <c r="C4" s="93">
        <v>14250</v>
      </c>
      <c r="D4" s="93">
        <v>106.61</v>
      </c>
      <c r="E4" s="94">
        <f t="shared" si="0"/>
        <v>1519192.5</v>
      </c>
      <c r="F4" s="97"/>
      <c r="G4" s="98"/>
    </row>
    <row r="5" spans="1:7" ht="18.75" customHeight="1" x14ac:dyDescent="0.15">
      <c r="A5" s="92" t="s">
        <v>267</v>
      </c>
      <c r="B5" s="93">
        <v>14.6</v>
      </c>
      <c r="C5" s="93">
        <v>14381</v>
      </c>
      <c r="D5" s="93">
        <v>106.51</v>
      </c>
      <c r="E5" s="94">
        <f t="shared" si="0"/>
        <v>1531720.31</v>
      </c>
      <c r="F5" s="97"/>
      <c r="G5" s="98"/>
    </row>
    <row r="6" spans="1:7" ht="18.75" customHeight="1" x14ac:dyDescent="0.15">
      <c r="A6" s="92" t="s">
        <v>268</v>
      </c>
      <c r="B6" s="93">
        <v>14.65</v>
      </c>
      <c r="C6" s="93">
        <v>14335</v>
      </c>
      <c r="D6" s="93">
        <v>106.59</v>
      </c>
      <c r="E6" s="94">
        <f t="shared" si="0"/>
        <v>1527967.6500000001</v>
      </c>
      <c r="F6" s="97"/>
      <c r="G6" s="98"/>
    </row>
    <row r="7" spans="1:7" ht="18.75" customHeight="1" x14ac:dyDescent="0.15">
      <c r="A7" s="92" t="s">
        <v>904</v>
      </c>
      <c r="B7" s="93">
        <v>14.9</v>
      </c>
      <c r="C7" s="93">
        <v>14146</v>
      </c>
      <c r="D7" s="93"/>
      <c r="E7" s="94">
        <f t="shared" si="0"/>
        <v>0</v>
      </c>
      <c r="F7" s="97"/>
      <c r="G7" s="98"/>
    </row>
    <row r="8" spans="1:7" ht="18.75" customHeight="1" x14ac:dyDescent="0.15">
      <c r="A8" s="92" t="s">
        <v>411</v>
      </c>
      <c r="B8" s="93">
        <v>15</v>
      </c>
      <c r="C8" s="93">
        <v>14153</v>
      </c>
      <c r="D8" s="93">
        <v>107.17</v>
      </c>
      <c r="E8" s="94">
        <f t="shared" si="0"/>
        <v>1516777.01</v>
      </c>
      <c r="F8" s="97"/>
      <c r="G8" s="98"/>
    </row>
    <row r="9" spans="1:7" ht="18.75" customHeight="1" x14ac:dyDescent="0.15">
      <c r="A9" s="92" t="s">
        <v>412</v>
      </c>
      <c r="B9" s="93">
        <v>15.05</v>
      </c>
      <c r="C9" s="93">
        <v>14167</v>
      </c>
      <c r="D9" s="93">
        <v>107.57</v>
      </c>
      <c r="E9" s="94">
        <f t="shared" si="0"/>
        <v>1523944.19</v>
      </c>
      <c r="F9" s="97"/>
      <c r="G9" s="98"/>
    </row>
    <row r="10" spans="1:7" ht="18.75" customHeight="1" x14ac:dyDescent="0.15">
      <c r="A10" s="92" t="s">
        <v>271</v>
      </c>
      <c r="B10" s="93">
        <v>15.05</v>
      </c>
      <c r="C10" s="93">
        <v>14106</v>
      </c>
      <c r="D10" s="93">
        <v>107.71</v>
      </c>
      <c r="E10" s="94">
        <f t="shared" si="0"/>
        <v>1519357.26</v>
      </c>
      <c r="F10" s="97"/>
      <c r="G10" s="98"/>
    </row>
    <row r="11" spans="1:7" ht="18.75" customHeight="1" x14ac:dyDescent="0.15">
      <c r="A11" s="92" t="s">
        <v>272</v>
      </c>
      <c r="B11" s="93">
        <v>15.15</v>
      </c>
      <c r="C11" s="93">
        <v>14235</v>
      </c>
      <c r="D11" s="93">
        <v>107.98</v>
      </c>
      <c r="E11" s="94">
        <f t="shared" si="0"/>
        <v>1537095.3</v>
      </c>
      <c r="F11" s="97"/>
      <c r="G11" s="98"/>
    </row>
    <row r="12" spans="1:7" ht="18.75" customHeight="1" x14ac:dyDescent="0.15">
      <c r="A12" s="92" t="s">
        <v>905</v>
      </c>
      <c r="B12" s="93">
        <v>15.15</v>
      </c>
      <c r="C12" s="93">
        <v>14548</v>
      </c>
      <c r="D12" s="93">
        <v>107.55</v>
      </c>
      <c r="E12" s="94">
        <f t="shared" si="0"/>
        <v>1564637.4</v>
      </c>
      <c r="F12" s="97"/>
      <c r="G12" s="98"/>
    </row>
    <row r="13" spans="1:7" ht="18.75" customHeight="1" x14ac:dyDescent="0.15">
      <c r="A13" s="92" t="s">
        <v>414</v>
      </c>
      <c r="B13" s="93">
        <v>15.15</v>
      </c>
      <c r="C13" s="93">
        <v>14602</v>
      </c>
      <c r="D13" s="93">
        <v>106.82</v>
      </c>
      <c r="E13" s="94">
        <f t="shared" si="0"/>
        <v>1559785.64</v>
      </c>
      <c r="F13" s="97"/>
      <c r="G13" s="98"/>
    </row>
    <row r="14" spans="1:7" ht="18.75" customHeight="1" x14ac:dyDescent="0.15">
      <c r="A14" s="92" t="s">
        <v>275</v>
      </c>
      <c r="B14" s="93">
        <v>15.25</v>
      </c>
      <c r="C14" s="93">
        <v>14705</v>
      </c>
      <c r="D14" s="93">
        <v>106.19</v>
      </c>
      <c r="E14" s="94">
        <f t="shared" si="0"/>
        <v>1561523.95</v>
      </c>
      <c r="F14" s="97"/>
      <c r="G14" s="98"/>
    </row>
    <row r="15" spans="1:7" ht="18.75" customHeight="1" x14ac:dyDescent="0.15">
      <c r="A15" s="92" t="s">
        <v>415</v>
      </c>
      <c r="B15" s="93">
        <v>15.25</v>
      </c>
      <c r="C15" s="93">
        <v>14666</v>
      </c>
      <c r="D15" s="93">
        <v>107.09</v>
      </c>
      <c r="E15" s="94">
        <f t="shared" si="0"/>
        <v>1570581.94</v>
      </c>
      <c r="F15" s="97"/>
      <c r="G15" s="98"/>
    </row>
    <row r="16" spans="1:7" ht="18.75" customHeight="1" x14ac:dyDescent="0.15">
      <c r="A16" s="92" t="s">
        <v>277</v>
      </c>
      <c r="B16" s="93">
        <v>15.25</v>
      </c>
      <c r="C16" s="93">
        <v>14562</v>
      </c>
      <c r="D16" s="93">
        <v>106.7</v>
      </c>
      <c r="E16" s="94">
        <f t="shared" si="0"/>
        <v>1553765.4000000001</v>
      </c>
      <c r="F16" s="97"/>
      <c r="G16" s="98"/>
    </row>
    <row r="17" spans="1:7" ht="18.75" customHeight="1" x14ac:dyDescent="0.15">
      <c r="A17" s="92" t="s">
        <v>906</v>
      </c>
      <c r="B17" s="93">
        <v>15.25</v>
      </c>
      <c r="C17" s="93">
        <v>14862</v>
      </c>
      <c r="D17" s="93">
        <v>106.8</v>
      </c>
      <c r="E17" s="94">
        <f t="shared" si="0"/>
        <v>1587261.5999999999</v>
      </c>
      <c r="F17" s="97"/>
      <c r="G17" s="98"/>
    </row>
    <row r="18" spans="1:7" ht="18.75" customHeight="1" x14ac:dyDescent="0.15">
      <c r="A18" s="92" t="s">
        <v>417</v>
      </c>
      <c r="B18" s="93">
        <v>15.25</v>
      </c>
      <c r="C18" s="93">
        <v>14880</v>
      </c>
      <c r="D18" s="93">
        <v>107.01</v>
      </c>
      <c r="E18" s="94">
        <f t="shared" si="0"/>
        <v>1592308.8</v>
      </c>
      <c r="F18" s="97"/>
      <c r="G18" s="98"/>
    </row>
    <row r="19" spans="1:7" ht="18.75" customHeight="1" x14ac:dyDescent="0.15">
      <c r="A19" s="92" t="s">
        <v>279</v>
      </c>
      <c r="B19" s="93">
        <v>15.25</v>
      </c>
      <c r="C19" s="93">
        <v>15034</v>
      </c>
      <c r="D19" s="93">
        <v>107.46</v>
      </c>
      <c r="E19" s="94">
        <f t="shared" si="0"/>
        <v>1615553.64</v>
      </c>
      <c r="F19" s="97"/>
      <c r="G19" s="98"/>
    </row>
    <row r="20" spans="1:7" ht="18.75" customHeight="1" x14ac:dyDescent="0.15">
      <c r="A20" s="92" t="s">
        <v>280</v>
      </c>
      <c r="B20" s="93">
        <v>15.25</v>
      </c>
      <c r="C20" s="93">
        <v>15120</v>
      </c>
      <c r="D20" s="93">
        <v>106.93</v>
      </c>
      <c r="E20" s="94">
        <f t="shared" si="0"/>
        <v>1616781.6</v>
      </c>
      <c r="F20" s="97"/>
      <c r="G20" s="98"/>
    </row>
    <row r="21" spans="1:7" ht="18.75" customHeight="1" x14ac:dyDescent="0.15">
      <c r="A21" s="92" t="s">
        <v>281</v>
      </c>
      <c r="B21" s="93">
        <v>15.25</v>
      </c>
      <c r="C21" s="93">
        <v>15414</v>
      </c>
      <c r="D21" s="93">
        <v>107.66</v>
      </c>
      <c r="E21" s="94">
        <f t="shared" si="0"/>
        <v>1659471.24</v>
      </c>
      <c r="F21" s="97"/>
      <c r="G21" s="98"/>
    </row>
    <row r="22" spans="1:7" ht="18.75" customHeight="1" x14ac:dyDescent="0.15">
      <c r="A22" s="92" t="s">
        <v>907</v>
      </c>
      <c r="B22" s="93">
        <v>15.25</v>
      </c>
      <c r="C22" s="93"/>
      <c r="D22" s="93">
        <v>106.36</v>
      </c>
      <c r="E22" s="94">
        <f t="shared" si="0"/>
        <v>0</v>
      </c>
      <c r="F22" s="97"/>
      <c r="G22" s="98"/>
    </row>
    <row r="23" spans="1:7" ht="18.75" customHeight="1" x14ac:dyDescent="0.15">
      <c r="A23" s="92"/>
      <c r="B23" s="93"/>
      <c r="C23" s="93"/>
      <c r="D23" s="93"/>
      <c r="E23" s="94">
        <f t="shared" si="0"/>
        <v>0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14.973809523809527</v>
      </c>
      <c r="C25" s="118">
        <f>ROUND(ROUNDDOWN(SUM(C2:C24)/COUNTA(C2:C24),3),2)</f>
        <v>14486.85</v>
      </c>
      <c r="D25" s="118">
        <f>ROUND(ROUNDDOWN(SUM(D2:D24)/COUNTA(D2:D24),3),2)</f>
        <v>107.05</v>
      </c>
      <c r="E25" s="119">
        <f>C25*D25</f>
        <v>1550817.2925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830</v>
      </c>
      <c r="B27" s="104">
        <v>12703.27</v>
      </c>
      <c r="C27" s="104">
        <v>108.55</v>
      </c>
      <c r="D27" s="105">
        <v>1378939.9584999999</v>
      </c>
      <c r="E27" s="106" t="s">
        <v>30</v>
      </c>
      <c r="F27" s="5"/>
      <c r="G27" s="5"/>
    </row>
    <row r="28" spans="1:7" ht="18.75" customHeight="1" x14ac:dyDescent="0.15">
      <c r="A28" s="103" t="s">
        <v>831</v>
      </c>
      <c r="B28" s="104">
        <v>13341.35</v>
      </c>
      <c r="C28" s="104">
        <v>107.84</v>
      </c>
      <c r="D28" s="105">
        <v>1438731.1840000001</v>
      </c>
      <c r="E28" s="107">
        <f>D28-D27</f>
        <v>59791.225500000175</v>
      </c>
      <c r="F28" s="5"/>
      <c r="G28" s="5"/>
    </row>
    <row r="29" spans="1:7" ht="18.75" customHeight="1" x14ac:dyDescent="0.15">
      <c r="A29" s="103" t="s">
        <v>837</v>
      </c>
      <c r="B29" s="108">
        <f>C25</f>
        <v>14486.85</v>
      </c>
      <c r="C29" s="109">
        <f>D25</f>
        <v>107.05</v>
      </c>
      <c r="D29" s="110">
        <f>E25</f>
        <v>1550817.2925</v>
      </c>
      <c r="E29" s="111">
        <f>D29-D28</f>
        <v>112086.10849999986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EA20-787B-4C01-A0AB-C30AF6953982}">
  <dimension ref="A1:G29"/>
  <sheetViews>
    <sheetView workbookViewId="0">
      <selection activeCell="E28" sqref="E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908</v>
      </c>
      <c r="B2" s="93">
        <v>15.25</v>
      </c>
      <c r="C2" s="93">
        <v>15660</v>
      </c>
      <c r="D2" s="93">
        <v>106.89</v>
      </c>
      <c r="E2" s="94">
        <f t="shared" ref="E2:E24" si="0">C2*D2</f>
        <v>1673897.4</v>
      </c>
      <c r="F2" s="95"/>
      <c r="G2" s="96"/>
    </row>
    <row r="3" spans="1:7" ht="18.75" customHeight="1" x14ac:dyDescent="0.15">
      <c r="A3" s="92" t="s">
        <v>909</v>
      </c>
      <c r="B3" s="93">
        <v>15.25</v>
      </c>
      <c r="C3" s="93">
        <v>15658</v>
      </c>
      <c r="D3" s="93">
        <v>107.02</v>
      </c>
      <c r="E3" s="94">
        <f t="shared" si="0"/>
        <v>1675719.16</v>
      </c>
      <c r="F3" s="97"/>
      <c r="G3" s="98"/>
    </row>
    <row r="4" spans="1:7" ht="18.75" customHeight="1" x14ac:dyDescent="0.15">
      <c r="A4" s="92" t="s">
        <v>287</v>
      </c>
      <c r="B4" s="93">
        <v>15.25</v>
      </c>
      <c r="C4" s="93">
        <v>15135</v>
      </c>
      <c r="D4" s="93">
        <v>107.24</v>
      </c>
      <c r="E4" s="94">
        <f t="shared" si="0"/>
        <v>1623077.4</v>
      </c>
      <c r="F4" s="97"/>
      <c r="G4" s="98"/>
    </row>
    <row r="5" spans="1:7" ht="18.75" customHeight="1" x14ac:dyDescent="0.15">
      <c r="A5" s="92" t="s">
        <v>8</v>
      </c>
      <c r="B5" s="93">
        <v>15.25</v>
      </c>
      <c r="C5" s="93">
        <v>15210</v>
      </c>
      <c r="D5" s="93">
        <v>107.16</v>
      </c>
      <c r="E5" s="94">
        <f t="shared" si="0"/>
        <v>1629903.5999999999</v>
      </c>
      <c r="F5" s="97"/>
      <c r="G5" s="98"/>
    </row>
    <row r="6" spans="1:7" ht="18.75" customHeight="1" x14ac:dyDescent="0.15">
      <c r="A6" s="92" t="s">
        <v>910</v>
      </c>
      <c r="B6" s="93">
        <v>15.25</v>
      </c>
      <c r="C6" s="93">
        <v>15185</v>
      </c>
      <c r="D6" s="93">
        <v>107.36</v>
      </c>
      <c r="E6" s="94">
        <f t="shared" si="0"/>
        <v>1630261.6</v>
      </c>
      <c r="F6" s="97"/>
      <c r="G6" s="98"/>
    </row>
    <row r="7" spans="1:7" ht="18.75" customHeight="1" x14ac:dyDescent="0.15">
      <c r="A7" s="92" t="s">
        <v>421</v>
      </c>
      <c r="B7" s="93">
        <v>15.25</v>
      </c>
      <c r="C7" s="93">
        <v>15090</v>
      </c>
      <c r="D7" s="93">
        <v>107.31</v>
      </c>
      <c r="E7" s="94">
        <f t="shared" si="0"/>
        <v>1619307.9000000001</v>
      </c>
      <c r="F7" s="97"/>
      <c r="G7" s="98"/>
    </row>
    <row r="8" spans="1:7" ht="18.75" customHeight="1" x14ac:dyDescent="0.15">
      <c r="A8" s="92" t="s">
        <v>289</v>
      </c>
      <c r="B8" s="93">
        <v>15.25</v>
      </c>
      <c r="C8" s="93">
        <v>14821</v>
      </c>
      <c r="D8" s="93">
        <v>106.99</v>
      </c>
      <c r="E8" s="94">
        <f t="shared" si="0"/>
        <v>1585698.79</v>
      </c>
      <c r="F8" s="97"/>
      <c r="G8" s="98"/>
    </row>
    <row r="9" spans="1:7" ht="18.75" customHeight="1" x14ac:dyDescent="0.15">
      <c r="A9" s="92" t="s">
        <v>12</v>
      </c>
      <c r="B9" s="93">
        <v>15.3</v>
      </c>
      <c r="C9" s="93">
        <v>14748</v>
      </c>
      <c r="D9" s="93">
        <v>107.22</v>
      </c>
      <c r="E9" s="94">
        <f t="shared" si="0"/>
        <v>1581280.56</v>
      </c>
      <c r="F9" s="97"/>
      <c r="G9" s="98"/>
    </row>
    <row r="10" spans="1:7" ht="18.75" customHeight="1" x14ac:dyDescent="0.15">
      <c r="A10" s="92" t="s">
        <v>13</v>
      </c>
      <c r="B10" s="93">
        <v>15.3</v>
      </c>
      <c r="C10" s="93">
        <v>14935</v>
      </c>
      <c r="D10" s="93">
        <v>107.16</v>
      </c>
      <c r="E10" s="94">
        <f t="shared" si="0"/>
        <v>1600434.5999999999</v>
      </c>
      <c r="F10" s="97"/>
      <c r="G10" s="98"/>
    </row>
    <row r="11" spans="1:7" ht="18.75" customHeight="1" x14ac:dyDescent="0.15">
      <c r="A11" s="92" t="s">
        <v>911</v>
      </c>
      <c r="B11" s="93">
        <v>15.35</v>
      </c>
      <c r="C11" s="93">
        <v>15090</v>
      </c>
      <c r="D11" s="93">
        <v>107.18</v>
      </c>
      <c r="E11" s="94">
        <f t="shared" si="0"/>
        <v>1617346.2000000002</v>
      </c>
      <c r="F11" s="97"/>
      <c r="G11" s="98"/>
    </row>
    <row r="12" spans="1:7" ht="18.75" customHeight="1" x14ac:dyDescent="0.15">
      <c r="A12" s="92" t="s">
        <v>423</v>
      </c>
      <c r="B12" s="93">
        <v>15.4</v>
      </c>
      <c r="C12" s="93">
        <v>15218</v>
      </c>
      <c r="D12" s="93">
        <v>106.74</v>
      </c>
      <c r="E12" s="94">
        <f t="shared" si="0"/>
        <v>1624369.3199999998</v>
      </c>
      <c r="F12" s="97"/>
      <c r="G12" s="98"/>
    </row>
    <row r="13" spans="1:7" ht="18.75" customHeight="1" x14ac:dyDescent="0.15">
      <c r="A13" s="92" t="s">
        <v>291</v>
      </c>
      <c r="B13" s="93">
        <v>15.4</v>
      </c>
      <c r="C13" s="93">
        <v>15160</v>
      </c>
      <c r="D13" s="93">
        <v>106.38</v>
      </c>
      <c r="E13" s="94">
        <f t="shared" si="0"/>
        <v>1612720.8</v>
      </c>
      <c r="F13" s="97"/>
      <c r="G13" s="98"/>
    </row>
    <row r="14" spans="1:7" ht="18.75" customHeight="1" x14ac:dyDescent="0.15">
      <c r="A14" s="92" t="s">
        <v>17</v>
      </c>
      <c r="B14" s="93">
        <v>15.4</v>
      </c>
      <c r="C14" s="93">
        <v>14895</v>
      </c>
      <c r="D14" s="93">
        <v>106.07</v>
      </c>
      <c r="E14" s="94">
        <f t="shared" si="0"/>
        <v>1579912.65</v>
      </c>
      <c r="F14" s="97"/>
      <c r="G14" s="98"/>
    </row>
    <row r="15" spans="1:7" ht="18.75" customHeight="1" x14ac:dyDescent="0.15">
      <c r="A15" s="92" t="s">
        <v>18</v>
      </c>
      <c r="B15" s="93">
        <v>15.4</v>
      </c>
      <c r="C15" s="93">
        <v>14908</v>
      </c>
      <c r="D15" s="93">
        <v>105.84</v>
      </c>
      <c r="E15" s="94">
        <f t="shared" si="0"/>
        <v>1577862.72</v>
      </c>
      <c r="F15" s="97"/>
      <c r="G15" s="98"/>
    </row>
    <row r="16" spans="1:7" ht="18.75" customHeight="1" x14ac:dyDescent="0.15">
      <c r="A16" s="92" t="s">
        <v>912</v>
      </c>
      <c r="B16" s="93">
        <v>15.4</v>
      </c>
      <c r="C16" s="93">
        <v>14691</v>
      </c>
      <c r="D16" s="93"/>
      <c r="E16" s="94">
        <f t="shared" si="0"/>
        <v>0</v>
      </c>
      <c r="F16" s="97"/>
      <c r="G16" s="98"/>
    </row>
    <row r="17" spans="1:7" ht="18.75" customHeight="1" x14ac:dyDescent="0.15">
      <c r="A17" s="92" t="s">
        <v>425</v>
      </c>
      <c r="B17" s="93">
        <v>15.45</v>
      </c>
      <c r="C17" s="93">
        <v>14554</v>
      </c>
      <c r="D17" s="93"/>
      <c r="E17" s="94">
        <f t="shared" si="0"/>
        <v>0</v>
      </c>
      <c r="F17" s="97"/>
      <c r="G17" s="98"/>
    </row>
    <row r="18" spans="1:7" ht="18.75" customHeight="1" x14ac:dyDescent="0.15">
      <c r="A18" s="92" t="s">
        <v>293</v>
      </c>
      <c r="B18" s="93">
        <v>15.45</v>
      </c>
      <c r="C18" s="93">
        <v>14365</v>
      </c>
      <c r="D18" s="93">
        <v>106.14</v>
      </c>
      <c r="E18" s="94">
        <f t="shared" si="0"/>
        <v>1524701.1</v>
      </c>
      <c r="F18" s="97"/>
      <c r="G18" s="98"/>
    </row>
    <row r="19" spans="1:7" ht="18.75" customHeight="1" x14ac:dyDescent="0.15">
      <c r="A19" s="92" t="s">
        <v>294</v>
      </c>
      <c r="B19" s="93">
        <v>15.45</v>
      </c>
      <c r="C19" s="93">
        <v>14179</v>
      </c>
      <c r="D19" s="93">
        <v>106.45</v>
      </c>
      <c r="E19" s="94">
        <f t="shared" si="0"/>
        <v>1509354.55</v>
      </c>
      <c r="F19" s="97"/>
      <c r="G19" s="98"/>
    </row>
    <row r="20" spans="1:7" ht="18.75" customHeight="1" x14ac:dyDescent="0.15">
      <c r="A20" s="92" t="s">
        <v>23</v>
      </c>
      <c r="B20" s="93">
        <v>15.45</v>
      </c>
      <c r="C20" s="93">
        <v>14285</v>
      </c>
      <c r="D20" s="93">
        <v>106.56</v>
      </c>
      <c r="E20" s="94">
        <f t="shared" si="0"/>
        <v>1522209.6</v>
      </c>
      <c r="F20" s="97"/>
      <c r="G20" s="98"/>
    </row>
    <row r="21" spans="1:7" ht="18.75" customHeight="1" x14ac:dyDescent="0.15">
      <c r="A21" s="92" t="s">
        <v>913</v>
      </c>
      <c r="B21" s="93">
        <v>15.45</v>
      </c>
      <c r="C21" s="93">
        <v>14416</v>
      </c>
      <c r="D21" s="93">
        <v>106.37</v>
      </c>
      <c r="E21" s="94">
        <f t="shared" si="0"/>
        <v>1533429.9200000002</v>
      </c>
      <c r="F21" s="97"/>
      <c r="G21" s="98"/>
    </row>
    <row r="22" spans="1:7" ht="18.75" customHeight="1" x14ac:dyDescent="0.15">
      <c r="A22" s="92" t="s">
        <v>427</v>
      </c>
      <c r="B22" s="93">
        <v>15.45</v>
      </c>
      <c r="C22" s="93">
        <v>14470</v>
      </c>
      <c r="D22" s="93">
        <v>106.35</v>
      </c>
      <c r="E22" s="94">
        <f t="shared" si="0"/>
        <v>1538884.5</v>
      </c>
      <c r="F22" s="97"/>
      <c r="G22" s="98"/>
    </row>
    <row r="23" spans="1:7" ht="18.75" customHeight="1" x14ac:dyDescent="0.15">
      <c r="A23" s="92" t="s">
        <v>296</v>
      </c>
      <c r="B23" s="93">
        <v>15.45</v>
      </c>
      <c r="C23" s="93">
        <v>14385</v>
      </c>
      <c r="D23" s="93">
        <v>106.8</v>
      </c>
      <c r="E23" s="94">
        <f t="shared" si="0"/>
        <v>1536318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15.356818181818181</v>
      </c>
      <c r="C25" s="118">
        <f>ROUND(ROUNDDOWN(SUM(C2:C24)/COUNTA(C2:C24),3),2)</f>
        <v>14866.27</v>
      </c>
      <c r="D25" s="118">
        <f>ROUND(ROUNDDOWN(SUM(D2:D24)/COUNTA(D2:D24),3),2)</f>
        <v>106.76</v>
      </c>
      <c r="E25" s="119">
        <f>C25*D25</f>
        <v>1587122.9852000002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831</v>
      </c>
      <c r="B27" s="104">
        <v>13341.35</v>
      </c>
      <c r="C27" s="104">
        <v>107.84</v>
      </c>
      <c r="D27" s="105">
        <v>1438731.1840000001</v>
      </c>
      <c r="E27" s="106" t="s">
        <v>30</v>
      </c>
      <c r="F27" s="5"/>
      <c r="G27" s="5"/>
    </row>
    <row r="28" spans="1:7" ht="18.75" customHeight="1" x14ac:dyDescent="0.15">
      <c r="A28" s="103" t="s">
        <v>837</v>
      </c>
      <c r="B28" s="104">
        <v>14486.85</v>
      </c>
      <c r="C28" s="104">
        <v>107.05</v>
      </c>
      <c r="D28" s="105">
        <v>1550817.2925</v>
      </c>
      <c r="E28" s="107">
        <f>D28-D27</f>
        <v>112086.10849999986</v>
      </c>
      <c r="F28" s="5"/>
      <c r="G28" s="5"/>
    </row>
    <row r="29" spans="1:7" ht="18.75" customHeight="1" x14ac:dyDescent="0.15">
      <c r="A29" s="103" t="s">
        <v>842</v>
      </c>
      <c r="B29" s="108">
        <f>C25</f>
        <v>14866.27</v>
      </c>
      <c r="C29" s="109">
        <f>D25</f>
        <v>106.76</v>
      </c>
      <c r="D29" s="110">
        <f>E25</f>
        <v>1587122.9852000002</v>
      </c>
      <c r="E29" s="111">
        <f>D29-D28</f>
        <v>36305.692700000247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41B5-CA20-4ABA-BEB7-7356C7ACF927}">
  <dimension ref="A1:G29"/>
  <sheetViews>
    <sheetView workbookViewId="0">
      <selection activeCell="C31" sqref="C31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914</v>
      </c>
      <c r="B2" s="93">
        <v>15.5</v>
      </c>
      <c r="C2" s="93">
        <v>14430</v>
      </c>
      <c r="D2" s="93">
        <v>106.55</v>
      </c>
      <c r="E2" s="94">
        <f t="shared" ref="E2:E24" si="0">C2*D2</f>
        <v>1537516.5</v>
      </c>
      <c r="F2" s="95"/>
      <c r="G2" s="96"/>
    </row>
    <row r="3" spans="1:7" ht="18.75" customHeight="1" x14ac:dyDescent="0.15">
      <c r="A3" s="92" t="s">
        <v>848</v>
      </c>
      <c r="B3" s="93">
        <v>15.5</v>
      </c>
      <c r="C3" s="93">
        <v>14271</v>
      </c>
      <c r="D3" s="93">
        <v>106.56</v>
      </c>
      <c r="E3" s="94">
        <f t="shared" si="0"/>
        <v>1520717.76</v>
      </c>
      <c r="F3" s="97"/>
      <c r="G3" s="98"/>
    </row>
    <row r="4" spans="1:7" ht="18.75" customHeight="1" x14ac:dyDescent="0.15">
      <c r="A4" s="92" t="s">
        <v>915</v>
      </c>
      <c r="B4" s="93">
        <v>15.5</v>
      </c>
      <c r="C4" s="93">
        <v>14360</v>
      </c>
      <c r="D4" s="93">
        <v>106.59</v>
      </c>
      <c r="E4" s="94">
        <f t="shared" si="0"/>
        <v>1530632.4000000001</v>
      </c>
      <c r="F4" s="97"/>
      <c r="G4" s="98"/>
    </row>
    <row r="5" spans="1:7" ht="18.75" customHeight="1" x14ac:dyDescent="0.15">
      <c r="A5" s="92" t="s">
        <v>431</v>
      </c>
      <c r="B5" s="93">
        <v>15.5</v>
      </c>
      <c r="C5" s="93">
        <v>14643</v>
      </c>
      <c r="D5" s="93">
        <v>106.66</v>
      </c>
      <c r="E5" s="94">
        <f t="shared" si="0"/>
        <v>1561822.38</v>
      </c>
      <c r="F5" s="97"/>
      <c r="G5" s="98"/>
    </row>
    <row r="6" spans="1:7" ht="18.75" customHeight="1" x14ac:dyDescent="0.15">
      <c r="A6" s="92" t="s">
        <v>307</v>
      </c>
      <c r="B6" s="93">
        <v>15.5</v>
      </c>
      <c r="C6" s="93">
        <v>14570</v>
      </c>
      <c r="D6" s="93">
        <v>106.68</v>
      </c>
      <c r="E6" s="94">
        <f t="shared" si="0"/>
        <v>1554327.6</v>
      </c>
      <c r="F6" s="97"/>
      <c r="G6" s="98"/>
    </row>
    <row r="7" spans="1:7" ht="18.75" customHeight="1" x14ac:dyDescent="0.15">
      <c r="A7" s="92" t="s">
        <v>44</v>
      </c>
      <c r="B7" s="93">
        <v>15.5</v>
      </c>
      <c r="C7" s="93">
        <v>14687</v>
      </c>
      <c r="D7" s="93">
        <v>107.07</v>
      </c>
      <c r="E7" s="94">
        <f t="shared" si="0"/>
        <v>1572537.0899999999</v>
      </c>
      <c r="F7" s="97"/>
      <c r="G7" s="98"/>
    </row>
    <row r="8" spans="1:7" ht="18.75" customHeight="1" x14ac:dyDescent="0.15">
      <c r="A8" s="92" t="s">
        <v>45</v>
      </c>
      <c r="B8" s="93">
        <v>15.5</v>
      </c>
      <c r="C8" s="93">
        <v>14990</v>
      </c>
      <c r="D8" s="93">
        <v>106.98</v>
      </c>
      <c r="E8" s="94">
        <f t="shared" si="0"/>
        <v>1603630.2</v>
      </c>
      <c r="F8" s="97"/>
      <c r="G8" s="98"/>
    </row>
    <row r="9" spans="1:7" ht="18.75" customHeight="1" x14ac:dyDescent="0.15">
      <c r="A9" s="92" t="s">
        <v>916</v>
      </c>
      <c r="B9" s="93">
        <v>15.5</v>
      </c>
      <c r="C9" s="93">
        <v>15217</v>
      </c>
      <c r="D9" s="93">
        <v>106.66</v>
      </c>
      <c r="E9" s="94">
        <f t="shared" si="0"/>
        <v>1623045.22</v>
      </c>
      <c r="F9" s="97"/>
      <c r="G9" s="98"/>
    </row>
    <row r="10" spans="1:7" ht="18.75" customHeight="1" x14ac:dyDescent="0.15">
      <c r="A10" s="92" t="s">
        <v>433</v>
      </c>
      <c r="B10" s="93">
        <v>15.5</v>
      </c>
      <c r="C10" s="93">
        <v>15147</v>
      </c>
      <c r="D10" s="93">
        <v>106.36</v>
      </c>
      <c r="E10" s="94">
        <f t="shared" si="0"/>
        <v>1611034.92</v>
      </c>
      <c r="F10" s="97"/>
      <c r="G10" s="98"/>
    </row>
    <row r="11" spans="1:7" ht="18.75" customHeight="1" x14ac:dyDescent="0.15">
      <c r="A11" s="92" t="s">
        <v>310</v>
      </c>
      <c r="B11" s="93">
        <v>15.6</v>
      </c>
      <c r="C11" s="93">
        <v>15105</v>
      </c>
      <c r="D11" s="93">
        <v>106.43</v>
      </c>
      <c r="E11" s="94">
        <f t="shared" si="0"/>
        <v>1607625.1500000001</v>
      </c>
      <c r="F11" s="97"/>
      <c r="G11" s="98"/>
    </row>
    <row r="12" spans="1:7" ht="18.75" customHeight="1" x14ac:dyDescent="0.15">
      <c r="A12" s="92" t="s">
        <v>49</v>
      </c>
      <c r="B12" s="93">
        <v>15.6</v>
      </c>
      <c r="C12" s="93">
        <v>15353</v>
      </c>
      <c r="D12" s="93">
        <v>106.26</v>
      </c>
      <c r="E12" s="94">
        <f t="shared" si="0"/>
        <v>1631409.78</v>
      </c>
      <c r="F12" s="97"/>
      <c r="G12" s="98"/>
    </row>
    <row r="13" spans="1:7" ht="18.75" customHeight="1" x14ac:dyDescent="0.15">
      <c r="A13" s="92" t="s">
        <v>50</v>
      </c>
      <c r="B13" s="93">
        <v>15.6</v>
      </c>
      <c r="C13" s="93">
        <v>15603</v>
      </c>
      <c r="D13" s="93">
        <v>106.36</v>
      </c>
      <c r="E13" s="94">
        <f t="shared" si="0"/>
        <v>1659535.08</v>
      </c>
      <c r="F13" s="97"/>
      <c r="G13" s="98"/>
    </row>
    <row r="14" spans="1:7" ht="18.75" customHeight="1" x14ac:dyDescent="0.15">
      <c r="A14" s="92" t="s">
        <v>917</v>
      </c>
      <c r="B14" s="93">
        <v>15.6</v>
      </c>
      <c r="C14" s="93">
        <v>15653</v>
      </c>
      <c r="D14" s="93">
        <v>106.4</v>
      </c>
      <c r="E14" s="94">
        <f t="shared" si="0"/>
        <v>1665479.2000000002</v>
      </c>
      <c r="F14" s="97"/>
      <c r="G14" s="98"/>
    </row>
    <row r="15" spans="1:7" ht="18.75" customHeight="1" x14ac:dyDescent="0.15">
      <c r="A15" s="92" t="s">
        <v>435</v>
      </c>
      <c r="B15" s="93">
        <v>15.6</v>
      </c>
      <c r="C15" s="93">
        <v>15791</v>
      </c>
      <c r="D15" s="93">
        <v>106.59</v>
      </c>
      <c r="E15" s="94">
        <f t="shared" si="0"/>
        <v>1683162.69</v>
      </c>
      <c r="F15" s="97"/>
      <c r="G15" s="98"/>
    </row>
    <row r="16" spans="1:7" ht="18.75" customHeight="1" x14ac:dyDescent="0.15">
      <c r="A16" s="92" t="s">
        <v>312</v>
      </c>
      <c r="B16" s="93">
        <v>15.6</v>
      </c>
      <c r="C16" s="93">
        <v>16064</v>
      </c>
      <c r="D16" s="93">
        <v>106.41</v>
      </c>
      <c r="E16" s="94">
        <f t="shared" si="0"/>
        <v>1709370.24</v>
      </c>
      <c r="F16" s="97"/>
      <c r="G16" s="98"/>
    </row>
    <row r="17" spans="1:7" ht="18.75" customHeight="1" x14ac:dyDescent="0.15">
      <c r="A17" s="92" t="s">
        <v>54</v>
      </c>
      <c r="B17" s="93">
        <v>15.6</v>
      </c>
      <c r="C17" s="93">
        <v>15707</v>
      </c>
      <c r="D17" s="93">
        <v>105.64</v>
      </c>
      <c r="E17" s="94">
        <f t="shared" si="0"/>
        <v>1659287.48</v>
      </c>
      <c r="F17" s="97"/>
      <c r="G17" s="98"/>
    </row>
    <row r="18" spans="1:7" ht="18.75" customHeight="1" x14ac:dyDescent="0.15">
      <c r="A18" s="92" t="s">
        <v>55</v>
      </c>
      <c r="B18" s="93">
        <v>15.6</v>
      </c>
      <c r="C18" s="93">
        <v>15768</v>
      </c>
      <c r="D18" s="93">
        <v>105.7</v>
      </c>
      <c r="E18" s="94">
        <f t="shared" si="0"/>
        <v>1666677.6</v>
      </c>
      <c r="F18" s="97"/>
      <c r="G18" s="98"/>
    </row>
    <row r="19" spans="1:7" ht="18.75" customHeight="1" x14ac:dyDescent="0.15">
      <c r="A19" s="92" t="s">
        <v>918</v>
      </c>
      <c r="B19" s="93">
        <v>15.7</v>
      </c>
      <c r="C19" s="93">
        <v>15397</v>
      </c>
      <c r="D19" s="93">
        <v>105.7</v>
      </c>
      <c r="E19" s="94">
        <f t="shared" si="0"/>
        <v>1627462.9000000001</v>
      </c>
      <c r="F19" s="97"/>
      <c r="G19" s="98"/>
    </row>
    <row r="20" spans="1:7" ht="18.75" customHeight="1" x14ac:dyDescent="0.15">
      <c r="A20" s="92" t="s">
        <v>438</v>
      </c>
      <c r="B20" s="93">
        <v>15.7</v>
      </c>
      <c r="C20" s="93">
        <v>15602</v>
      </c>
      <c r="D20" s="93">
        <v>105.81</v>
      </c>
      <c r="E20" s="94">
        <f t="shared" si="0"/>
        <v>1650847.62</v>
      </c>
      <c r="F20" s="97"/>
      <c r="G20" s="98"/>
    </row>
    <row r="21" spans="1:7" ht="18.75" customHeight="1" x14ac:dyDescent="0.15">
      <c r="A21" s="92" t="s">
        <v>314</v>
      </c>
      <c r="B21" s="93">
        <v>15.5</v>
      </c>
      <c r="C21" s="93">
        <v>15819</v>
      </c>
      <c r="D21" s="93">
        <v>105.45</v>
      </c>
      <c r="E21" s="94">
        <f t="shared" si="0"/>
        <v>1668113.55</v>
      </c>
      <c r="F21" s="97"/>
      <c r="G21" s="98"/>
    </row>
    <row r="22" spans="1:7" ht="18.75" customHeight="1" x14ac:dyDescent="0.15">
      <c r="A22" s="92" t="s">
        <v>59</v>
      </c>
      <c r="B22" s="93">
        <v>15.5</v>
      </c>
      <c r="C22" s="93">
        <v>15393</v>
      </c>
      <c r="D22" s="93">
        <v>105.4</v>
      </c>
      <c r="E22" s="94">
        <f t="shared" si="0"/>
        <v>1622422.2000000002</v>
      </c>
      <c r="F22" s="97"/>
      <c r="G22" s="98"/>
    </row>
    <row r="23" spans="1:7" ht="18.75" customHeight="1" x14ac:dyDescent="0.15">
      <c r="A23" s="92" t="s">
        <v>60</v>
      </c>
      <c r="B23" s="93">
        <v>15.5</v>
      </c>
      <c r="C23" s="93">
        <v>15256</v>
      </c>
      <c r="D23" s="93">
        <v>105.6</v>
      </c>
      <c r="E23" s="94">
        <f t="shared" si="0"/>
        <v>1611033.5999999999</v>
      </c>
      <c r="F23" s="97"/>
      <c r="G23" s="98"/>
    </row>
    <row r="24" spans="1:7" ht="18.75" customHeight="1" thickBot="1" x14ac:dyDescent="0.2">
      <c r="A24" s="92"/>
      <c r="B24" s="93"/>
      <c r="C24" s="93"/>
      <c r="D24" s="93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15.554545454545451</v>
      </c>
      <c r="C25" s="118">
        <f>ROUND(ROUNDDOWN(SUM(C2:C24)/COUNTA(C2:C24),3),2)</f>
        <v>15219.36</v>
      </c>
      <c r="D25" s="118">
        <f>ROUND(ROUNDDOWN(SUM(D2:D24)/COUNTA(D2:D24),3),2)</f>
        <v>106.27</v>
      </c>
      <c r="E25" s="119">
        <f>C25*D25</f>
        <v>1617361.3872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837</v>
      </c>
      <c r="B27" s="104">
        <v>14486.85</v>
      </c>
      <c r="C27" s="104">
        <v>107.05</v>
      </c>
      <c r="D27" s="105">
        <v>1550817.2925</v>
      </c>
      <c r="E27" s="106" t="s">
        <v>30</v>
      </c>
      <c r="F27" s="5"/>
      <c r="G27" s="5"/>
    </row>
    <row r="28" spans="1:7" ht="18.75" customHeight="1" x14ac:dyDescent="0.15">
      <c r="A28" s="103" t="s">
        <v>842</v>
      </c>
      <c r="B28" s="104">
        <v>14866.27</v>
      </c>
      <c r="C28" s="104">
        <v>106.76</v>
      </c>
      <c r="D28" s="105">
        <v>1587122.9852000002</v>
      </c>
      <c r="E28" s="107">
        <f>D28-D27</f>
        <v>36305.692700000247</v>
      </c>
      <c r="F28" s="5"/>
      <c r="G28" s="5"/>
    </row>
    <row r="29" spans="1:7" ht="18.75" customHeight="1" x14ac:dyDescent="0.15">
      <c r="A29" s="103" t="s">
        <v>853</v>
      </c>
      <c r="B29" s="108">
        <f>C25</f>
        <v>15219.36</v>
      </c>
      <c r="C29" s="109">
        <f>D25</f>
        <v>106.27</v>
      </c>
      <c r="D29" s="110">
        <f>E25</f>
        <v>1617361.3872</v>
      </c>
      <c r="E29" s="111">
        <f>D29-D28</f>
        <v>30238.401999999769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FF52-F442-4A26-BBFD-077877E56274}">
  <dimension ref="A1:G27"/>
  <sheetViews>
    <sheetView workbookViewId="0">
      <selection activeCell="K17" sqref="K1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919</v>
      </c>
      <c r="B2" s="93">
        <v>15.5</v>
      </c>
      <c r="C2" s="121">
        <v>15113</v>
      </c>
      <c r="D2" s="128">
        <v>105.76</v>
      </c>
      <c r="E2" s="94">
        <f t="shared" ref="E2:E22" si="0">C2*D2</f>
        <v>1598350.8800000001</v>
      </c>
      <c r="F2" s="95"/>
      <c r="G2" s="96"/>
    </row>
    <row r="3" spans="1:7" ht="18.75" customHeight="1" x14ac:dyDescent="0.15">
      <c r="A3" s="92" t="s">
        <v>590</v>
      </c>
      <c r="B3" s="93">
        <v>15.5</v>
      </c>
      <c r="C3" s="122">
        <v>15365</v>
      </c>
      <c r="D3" s="126"/>
      <c r="E3" s="94">
        <f t="shared" si="0"/>
        <v>0</v>
      </c>
      <c r="F3" s="97"/>
      <c r="G3" s="98"/>
    </row>
    <row r="4" spans="1:7" ht="18.75" customHeight="1" x14ac:dyDescent="0.15">
      <c r="A4" s="92" t="s">
        <v>441</v>
      </c>
      <c r="B4" s="93">
        <v>15.5</v>
      </c>
      <c r="C4" s="122">
        <v>15391</v>
      </c>
      <c r="D4" s="126">
        <v>105.55</v>
      </c>
      <c r="E4" s="94">
        <f t="shared" si="0"/>
        <v>1624520.05</v>
      </c>
      <c r="F4" s="97"/>
      <c r="G4" s="98"/>
    </row>
    <row r="5" spans="1:7" ht="18.75" customHeight="1" x14ac:dyDescent="0.15">
      <c r="A5" s="92" t="s">
        <v>65</v>
      </c>
      <c r="B5" s="93">
        <v>15.5</v>
      </c>
      <c r="C5" s="122">
        <v>15450</v>
      </c>
      <c r="D5" s="126">
        <v>105.29</v>
      </c>
      <c r="E5" s="94">
        <f t="shared" si="0"/>
        <v>1626730.5</v>
      </c>
      <c r="F5" s="97"/>
      <c r="G5" s="98"/>
    </row>
    <row r="6" spans="1:7" ht="18.75" customHeight="1" x14ac:dyDescent="0.15">
      <c r="A6" s="92" t="s">
        <v>66</v>
      </c>
      <c r="B6" s="93">
        <v>15.5</v>
      </c>
      <c r="C6" s="122">
        <v>15532</v>
      </c>
      <c r="D6" s="126">
        <v>104.7</v>
      </c>
      <c r="E6" s="94">
        <f t="shared" si="0"/>
        <v>1626200.4000000001</v>
      </c>
      <c r="F6" s="97"/>
      <c r="G6" s="98"/>
    </row>
    <row r="7" spans="1:7" ht="18.75" customHeight="1" x14ac:dyDescent="0.15">
      <c r="A7" s="92" t="s">
        <v>920</v>
      </c>
      <c r="B7" s="93">
        <v>15.5</v>
      </c>
      <c r="C7" s="122">
        <v>15862</v>
      </c>
      <c r="D7" s="126">
        <v>104.35</v>
      </c>
      <c r="E7" s="94">
        <f t="shared" si="0"/>
        <v>1655199.7</v>
      </c>
      <c r="F7" s="97"/>
      <c r="G7" s="98"/>
    </row>
    <row r="8" spans="1:7" ht="18.75" customHeight="1" x14ac:dyDescent="0.15">
      <c r="A8" s="92" t="s">
        <v>443</v>
      </c>
      <c r="B8" s="93">
        <v>15.5</v>
      </c>
      <c r="C8" s="122">
        <v>15700</v>
      </c>
      <c r="D8" s="126">
        <v>106.21</v>
      </c>
      <c r="E8" s="94">
        <f t="shared" si="0"/>
        <v>1667497</v>
      </c>
      <c r="F8" s="97"/>
      <c r="G8" s="98"/>
    </row>
    <row r="9" spans="1:7" ht="18.75" customHeight="1" x14ac:dyDescent="0.15">
      <c r="A9" s="92" t="s">
        <v>318</v>
      </c>
      <c r="B9" s="93">
        <v>15.5</v>
      </c>
      <c r="C9" s="122">
        <v>15807</v>
      </c>
      <c r="D9" s="126">
        <v>106.15</v>
      </c>
      <c r="E9" s="94">
        <f t="shared" si="0"/>
        <v>1677913.05</v>
      </c>
      <c r="F9" s="97"/>
      <c r="G9" s="98"/>
    </row>
    <row r="10" spans="1:7" ht="18.75" customHeight="1" x14ac:dyDescent="0.15">
      <c r="A10" s="92" t="s">
        <v>70</v>
      </c>
      <c r="B10" s="93">
        <v>15.5</v>
      </c>
      <c r="C10" s="122">
        <v>15874</v>
      </c>
      <c r="D10" s="126">
        <v>106.42</v>
      </c>
      <c r="E10" s="94">
        <f t="shared" si="0"/>
        <v>1689311.08</v>
      </c>
      <c r="F10" s="97"/>
      <c r="G10" s="98"/>
    </row>
    <row r="11" spans="1:7" ht="18.75" customHeight="1" x14ac:dyDescent="0.15">
      <c r="A11" s="92" t="s">
        <v>71</v>
      </c>
      <c r="B11" s="93">
        <v>15.5</v>
      </c>
      <c r="C11" s="122">
        <v>15815</v>
      </c>
      <c r="D11" s="126">
        <v>105.99</v>
      </c>
      <c r="E11" s="94">
        <f t="shared" si="0"/>
        <v>1676231.8499999999</v>
      </c>
      <c r="F11" s="97"/>
      <c r="G11" s="98"/>
    </row>
    <row r="12" spans="1:7" ht="18.75" customHeight="1" x14ac:dyDescent="0.15">
      <c r="A12" s="92" t="s">
        <v>921</v>
      </c>
      <c r="B12" s="93">
        <v>15.5</v>
      </c>
      <c r="C12" s="122">
        <v>16030</v>
      </c>
      <c r="D12" s="126">
        <v>105.69</v>
      </c>
      <c r="E12" s="94">
        <f t="shared" si="0"/>
        <v>1694210.7</v>
      </c>
      <c r="F12" s="97"/>
      <c r="G12" s="98"/>
    </row>
    <row r="13" spans="1:7" ht="18.75" customHeight="1" x14ac:dyDescent="0.15">
      <c r="A13" s="92" t="s">
        <v>445</v>
      </c>
      <c r="B13" s="93">
        <v>15.5</v>
      </c>
      <c r="C13" s="122">
        <v>15703</v>
      </c>
      <c r="D13" s="126">
        <v>105.48</v>
      </c>
      <c r="E13" s="94">
        <f t="shared" si="0"/>
        <v>1656352.4400000002</v>
      </c>
      <c r="F13" s="97"/>
      <c r="G13" s="98"/>
    </row>
    <row r="14" spans="1:7" ht="18.75" customHeight="1" x14ac:dyDescent="0.15">
      <c r="A14" s="92" t="s">
        <v>320</v>
      </c>
      <c r="B14" s="93">
        <v>15.5</v>
      </c>
      <c r="C14" s="122">
        <v>15745</v>
      </c>
      <c r="D14" s="126">
        <v>105.09</v>
      </c>
      <c r="E14" s="94">
        <f t="shared" si="0"/>
        <v>1654642.05</v>
      </c>
      <c r="F14" s="97"/>
      <c r="G14" s="98"/>
    </row>
    <row r="15" spans="1:7" ht="18.75" customHeight="1" x14ac:dyDescent="0.15">
      <c r="A15" s="92" t="s">
        <v>75</v>
      </c>
      <c r="B15" s="93">
        <v>15.5</v>
      </c>
      <c r="C15" s="122">
        <v>15690</v>
      </c>
      <c r="D15" s="126">
        <v>104.87</v>
      </c>
      <c r="E15" s="94">
        <f t="shared" si="0"/>
        <v>1645410.3</v>
      </c>
      <c r="F15" s="97"/>
      <c r="G15" s="98"/>
    </row>
    <row r="16" spans="1:7" ht="18.75" customHeight="1" x14ac:dyDescent="0.15">
      <c r="A16" s="92" t="s">
        <v>76</v>
      </c>
      <c r="B16" s="93">
        <v>15.5</v>
      </c>
      <c r="C16" s="122">
        <v>15870</v>
      </c>
      <c r="D16" s="126">
        <v>104.88</v>
      </c>
      <c r="E16" s="94">
        <f t="shared" si="0"/>
        <v>1664445.5999999999</v>
      </c>
      <c r="F16" s="97"/>
      <c r="G16" s="98"/>
    </row>
    <row r="17" spans="1:7" ht="18.75" customHeight="1" x14ac:dyDescent="0.15">
      <c r="A17" s="92" t="s">
        <v>922</v>
      </c>
      <c r="B17" s="93">
        <v>15.5</v>
      </c>
      <c r="C17" s="122">
        <v>16017</v>
      </c>
      <c r="D17" s="126"/>
      <c r="E17" s="94">
        <f t="shared" si="0"/>
        <v>0</v>
      </c>
      <c r="F17" s="97"/>
      <c r="G17" s="98"/>
    </row>
    <row r="18" spans="1:7" ht="18.75" customHeight="1" x14ac:dyDescent="0.15">
      <c r="A18" s="92" t="s">
        <v>447</v>
      </c>
      <c r="B18" s="93">
        <v>15.5</v>
      </c>
      <c r="C18" s="122">
        <v>16007</v>
      </c>
      <c r="D18" s="126">
        <v>105.58</v>
      </c>
      <c r="E18" s="94">
        <f t="shared" si="0"/>
        <v>1690019.06</v>
      </c>
      <c r="F18" s="97"/>
      <c r="G18" s="98"/>
    </row>
    <row r="19" spans="1:7" ht="18.75" customHeight="1" x14ac:dyDescent="0.15">
      <c r="A19" s="92" t="s">
        <v>322</v>
      </c>
      <c r="B19" s="93">
        <v>15.5</v>
      </c>
      <c r="C19" s="122">
        <v>15975</v>
      </c>
      <c r="D19" s="126">
        <v>105.49</v>
      </c>
      <c r="E19" s="94">
        <f t="shared" si="0"/>
        <v>1685202.75</v>
      </c>
      <c r="F19" s="97"/>
      <c r="G19" s="98"/>
    </row>
    <row r="20" spans="1:7" ht="18.75" customHeight="1" x14ac:dyDescent="0.15">
      <c r="A20" s="92" t="s">
        <v>80</v>
      </c>
      <c r="B20" s="93">
        <v>15.5</v>
      </c>
      <c r="C20" s="122">
        <v>16055</v>
      </c>
      <c r="D20" s="126">
        <v>105.34</v>
      </c>
      <c r="E20" s="94">
        <f t="shared" si="0"/>
        <v>1691233.7</v>
      </c>
      <c r="F20" s="97"/>
      <c r="G20" s="98"/>
    </row>
    <row r="21" spans="1:7" ht="18.75" customHeight="1" x14ac:dyDescent="0.15">
      <c r="A21" s="92" t="s">
        <v>81</v>
      </c>
      <c r="B21" s="93">
        <v>15.5</v>
      </c>
      <c r="C21" s="123">
        <v>16373</v>
      </c>
      <c r="D21" s="127">
        <v>105.15</v>
      </c>
      <c r="E21" s="94">
        <f t="shared" si="0"/>
        <v>1721620.9500000002</v>
      </c>
      <c r="F21" s="97"/>
      <c r="G21" s="98"/>
    </row>
    <row r="22" spans="1:7" ht="18.75" customHeight="1" thickBot="1" x14ac:dyDescent="0.2">
      <c r="A22" s="92" t="s">
        <v>923</v>
      </c>
      <c r="B22" s="93">
        <v>15.6</v>
      </c>
      <c r="C22" s="93">
        <v>16343</v>
      </c>
      <c r="D22" s="93">
        <v>104.89</v>
      </c>
      <c r="E22" s="94">
        <f t="shared" si="0"/>
        <v>1714217.27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15.504761904761907</v>
      </c>
      <c r="C23" s="118">
        <f>ROUND(ROUNDDOWN(SUM(C2:C22)/COUNTA(C2:C22),3),2)</f>
        <v>15796.05</v>
      </c>
      <c r="D23" s="118">
        <f>ROUND(ROUNDDOWN(SUM(D2:D22)/COUNTA(D2:D22),3),2)</f>
        <v>105.41</v>
      </c>
      <c r="E23" s="119">
        <f>C23*D23</f>
        <v>1665061.6305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842</v>
      </c>
      <c r="B25" s="104">
        <v>14866.27</v>
      </c>
      <c r="C25" s="104">
        <v>106.76</v>
      </c>
      <c r="D25" s="105">
        <v>1587122.9852000002</v>
      </c>
      <c r="E25" s="106" t="s">
        <v>30</v>
      </c>
      <c r="F25" s="5"/>
      <c r="G25" s="5"/>
    </row>
    <row r="26" spans="1:7" ht="18.75" customHeight="1" x14ac:dyDescent="0.15">
      <c r="A26" s="103" t="s">
        <v>853</v>
      </c>
      <c r="B26" s="104">
        <v>15219.36</v>
      </c>
      <c r="C26" s="104">
        <v>106.27</v>
      </c>
      <c r="D26" s="105">
        <v>1617361.3872</v>
      </c>
      <c r="E26" s="107">
        <f>D26-D25</f>
        <v>30238.401999999769</v>
      </c>
      <c r="F26" s="5"/>
      <c r="G26" s="5"/>
    </row>
    <row r="27" spans="1:7" ht="18.75" customHeight="1" x14ac:dyDescent="0.15">
      <c r="A27" s="103" t="s">
        <v>854</v>
      </c>
      <c r="B27" s="108">
        <f>C23</f>
        <v>15796.05</v>
      </c>
      <c r="C27" s="109">
        <f>D23</f>
        <v>105.41</v>
      </c>
      <c r="D27" s="110">
        <f>E23</f>
        <v>1665061.6305</v>
      </c>
      <c r="E27" s="111">
        <f>D27-D26</f>
        <v>47700.243299999973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EBCB-FFCC-45E4-B9AF-5EABE55D6650}">
  <dimension ref="A1:G29"/>
  <sheetViews>
    <sheetView workbookViewId="0">
      <selection activeCell="D2" sqref="D2:D24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323</v>
      </c>
      <c r="B2" s="93">
        <v>15.5</v>
      </c>
      <c r="C2" s="121">
        <v>16102</v>
      </c>
      <c r="D2" s="128">
        <v>105.26</v>
      </c>
      <c r="E2" s="94">
        <f t="shared" ref="E2:E24" si="0">C2*D2</f>
        <v>1694896.52</v>
      </c>
      <c r="F2" s="95"/>
      <c r="G2" s="96"/>
    </row>
    <row r="3" spans="1:7" ht="18.75" customHeight="1" x14ac:dyDescent="0.15">
      <c r="A3" s="92" t="s">
        <v>924</v>
      </c>
      <c r="B3" s="93">
        <v>15.5</v>
      </c>
      <c r="C3" s="122">
        <v>15850</v>
      </c>
      <c r="D3" s="126">
        <v>105.35</v>
      </c>
      <c r="E3" s="94">
        <f t="shared" si="0"/>
        <v>1669797.5</v>
      </c>
      <c r="F3" s="97"/>
      <c r="G3" s="98"/>
    </row>
    <row r="4" spans="1:7" ht="18.75" customHeight="1" x14ac:dyDescent="0.15">
      <c r="A4" s="92" t="s">
        <v>325</v>
      </c>
      <c r="B4" s="93">
        <v>15.5</v>
      </c>
      <c r="C4" s="122">
        <v>15937</v>
      </c>
      <c r="D4" s="126">
        <v>105.49</v>
      </c>
      <c r="E4" s="94">
        <f t="shared" si="0"/>
        <v>1681194.13</v>
      </c>
      <c r="F4" s="97"/>
      <c r="G4" s="98"/>
    </row>
    <row r="5" spans="1:7" ht="18.75" customHeight="1" x14ac:dyDescent="0.15">
      <c r="A5" s="92" t="s">
        <v>87</v>
      </c>
      <c r="B5" s="93">
        <v>15.5</v>
      </c>
      <c r="C5" s="122">
        <v>16020</v>
      </c>
      <c r="D5" s="126">
        <v>104.83</v>
      </c>
      <c r="E5" s="94">
        <f t="shared" si="0"/>
        <v>1679376.5999999999</v>
      </c>
      <c r="F5" s="97"/>
      <c r="G5" s="98"/>
    </row>
    <row r="6" spans="1:7" ht="18.75" customHeight="1" x14ac:dyDescent="0.15">
      <c r="A6" s="92" t="s">
        <v>925</v>
      </c>
      <c r="B6" s="93">
        <v>15.5</v>
      </c>
      <c r="C6" s="122">
        <v>16290</v>
      </c>
      <c r="D6" s="126">
        <v>105.08</v>
      </c>
      <c r="E6" s="94">
        <f t="shared" si="0"/>
        <v>1711753.2</v>
      </c>
      <c r="F6" s="97"/>
      <c r="G6" s="98"/>
    </row>
    <row r="7" spans="1:7" ht="18.75" customHeight="1" x14ac:dyDescent="0.15">
      <c r="A7" s="92" t="s">
        <v>452</v>
      </c>
      <c r="B7" s="93">
        <v>15.5</v>
      </c>
      <c r="C7" s="122">
        <v>16390</v>
      </c>
      <c r="D7" s="126">
        <v>105.09</v>
      </c>
      <c r="E7" s="94">
        <f t="shared" si="0"/>
        <v>1722425.1</v>
      </c>
      <c r="F7" s="97"/>
      <c r="G7" s="98"/>
    </row>
    <row r="8" spans="1:7" ht="18.75" customHeight="1" x14ac:dyDescent="0.15">
      <c r="A8" s="92" t="s">
        <v>327</v>
      </c>
      <c r="B8" s="93">
        <v>15.5</v>
      </c>
      <c r="C8" s="122">
        <v>16475</v>
      </c>
      <c r="D8" s="126">
        <v>105.16</v>
      </c>
      <c r="E8" s="94">
        <f t="shared" si="0"/>
        <v>1732511</v>
      </c>
      <c r="F8" s="97"/>
      <c r="G8" s="98"/>
    </row>
    <row r="9" spans="1:7" ht="18.75" customHeight="1" x14ac:dyDescent="0.15">
      <c r="A9" s="92" t="s">
        <v>91</v>
      </c>
      <c r="B9" s="93">
        <v>15.5</v>
      </c>
      <c r="C9" s="122">
        <v>16807</v>
      </c>
      <c r="D9" s="126">
        <v>105.28</v>
      </c>
      <c r="E9" s="94">
        <f t="shared" si="0"/>
        <v>1769440.96</v>
      </c>
      <c r="F9" s="97"/>
      <c r="G9" s="98"/>
    </row>
    <row r="10" spans="1:7" ht="18.75" customHeight="1" x14ac:dyDescent="0.15">
      <c r="A10" s="92" t="s">
        <v>92</v>
      </c>
      <c r="B10" s="93">
        <v>15.5</v>
      </c>
      <c r="C10" s="122">
        <v>17192</v>
      </c>
      <c r="D10" s="126">
        <v>105.01</v>
      </c>
      <c r="E10" s="94">
        <f t="shared" si="0"/>
        <v>1805331.9200000002</v>
      </c>
      <c r="F10" s="97"/>
      <c r="G10" s="98"/>
    </row>
    <row r="11" spans="1:7" ht="18.75" customHeight="1" x14ac:dyDescent="0.15">
      <c r="A11" s="92" t="s">
        <v>926</v>
      </c>
      <c r="B11" s="93">
        <v>15.55</v>
      </c>
      <c r="C11" s="122">
        <v>17594</v>
      </c>
      <c r="D11" s="126">
        <v>105.04</v>
      </c>
      <c r="E11" s="94">
        <f t="shared" si="0"/>
        <v>1848073.76</v>
      </c>
      <c r="F11" s="97"/>
      <c r="G11" s="98"/>
    </row>
    <row r="12" spans="1:7" ht="18.75" customHeight="1" x14ac:dyDescent="0.15">
      <c r="A12" s="92" t="s">
        <v>454</v>
      </c>
      <c r="B12" s="93">
        <v>15.55</v>
      </c>
      <c r="C12" s="122">
        <v>17650</v>
      </c>
      <c r="D12" s="126">
        <v>105.12</v>
      </c>
      <c r="E12" s="94">
        <f t="shared" si="0"/>
        <v>1855368</v>
      </c>
      <c r="F12" s="97"/>
      <c r="G12" s="98"/>
    </row>
    <row r="13" spans="1:7" ht="18.75" customHeight="1" x14ac:dyDescent="0.15">
      <c r="A13" s="92" t="s">
        <v>329</v>
      </c>
      <c r="B13" s="93">
        <v>15.6</v>
      </c>
      <c r="C13" s="122">
        <v>17355</v>
      </c>
      <c r="D13" s="126">
        <v>104.73</v>
      </c>
      <c r="E13" s="94">
        <f t="shared" si="0"/>
        <v>1817589.1500000001</v>
      </c>
      <c r="F13" s="97"/>
      <c r="G13" s="98"/>
    </row>
    <row r="14" spans="1:7" ht="18.75" customHeight="1" x14ac:dyDescent="0.15">
      <c r="A14" s="92" t="s">
        <v>96</v>
      </c>
      <c r="B14" s="93">
        <v>15.45</v>
      </c>
      <c r="C14" s="122">
        <v>17520</v>
      </c>
      <c r="D14" s="126">
        <v>104.44</v>
      </c>
      <c r="E14" s="94">
        <f t="shared" si="0"/>
        <v>1829788.8</v>
      </c>
      <c r="F14" s="97"/>
      <c r="G14" s="98"/>
    </row>
    <row r="15" spans="1:7" ht="18.75" customHeight="1" x14ac:dyDescent="0.15">
      <c r="A15" s="92" t="s">
        <v>97</v>
      </c>
      <c r="B15" s="93">
        <v>15.45</v>
      </c>
      <c r="C15" s="122">
        <v>17551</v>
      </c>
      <c r="D15" s="126">
        <v>104.26</v>
      </c>
      <c r="E15" s="94">
        <f t="shared" si="0"/>
        <v>1829867.26</v>
      </c>
      <c r="F15" s="97"/>
      <c r="G15" s="98"/>
    </row>
    <row r="16" spans="1:7" ht="18.75" customHeight="1" x14ac:dyDescent="0.15">
      <c r="A16" s="92" t="s">
        <v>927</v>
      </c>
      <c r="B16" s="93">
        <v>15.45</v>
      </c>
      <c r="C16" s="122">
        <v>17342</v>
      </c>
      <c r="D16" s="126">
        <v>104.4</v>
      </c>
      <c r="E16" s="94">
        <f t="shared" si="0"/>
        <v>1810504.8</v>
      </c>
      <c r="F16" s="97"/>
      <c r="G16" s="98"/>
    </row>
    <row r="17" spans="1:7" ht="18.75" customHeight="1" x14ac:dyDescent="0.15">
      <c r="A17" s="92" t="s">
        <v>456</v>
      </c>
      <c r="B17" s="93">
        <v>15.45</v>
      </c>
      <c r="C17" s="122">
        <v>16913</v>
      </c>
      <c r="D17" s="126">
        <v>104.34</v>
      </c>
      <c r="E17" s="94">
        <f t="shared" si="0"/>
        <v>1764702.4200000002</v>
      </c>
      <c r="F17" s="97"/>
      <c r="G17" s="98"/>
    </row>
    <row r="18" spans="1:7" ht="18.75" customHeight="1" x14ac:dyDescent="0.15">
      <c r="A18" s="92" t="s">
        <v>331</v>
      </c>
      <c r="B18" s="93">
        <v>15.45</v>
      </c>
      <c r="C18" s="122">
        <v>16691</v>
      </c>
      <c r="D18" s="126">
        <v>104.65</v>
      </c>
      <c r="E18" s="94">
        <f t="shared" si="0"/>
        <v>1746713.1500000001</v>
      </c>
      <c r="F18" s="97"/>
      <c r="G18" s="98"/>
    </row>
    <row r="19" spans="1:7" ht="18.75" customHeight="1" x14ac:dyDescent="0.15">
      <c r="A19" s="92" t="s">
        <v>101</v>
      </c>
      <c r="B19" s="93">
        <v>15.3</v>
      </c>
      <c r="C19" s="122">
        <v>16951</v>
      </c>
      <c r="D19" s="126">
        <v>104.63</v>
      </c>
      <c r="E19" s="94">
        <f t="shared" si="0"/>
        <v>1773583.13</v>
      </c>
      <c r="F19" s="97"/>
      <c r="G19" s="98"/>
    </row>
    <row r="20" spans="1:7" ht="18.75" customHeight="1" x14ac:dyDescent="0.15">
      <c r="A20" s="92" t="s">
        <v>102</v>
      </c>
      <c r="B20" s="93">
        <v>15.3</v>
      </c>
      <c r="C20" s="122"/>
      <c r="D20" s="126">
        <v>104.48</v>
      </c>
      <c r="E20" s="94">
        <f t="shared" si="0"/>
        <v>0</v>
      </c>
      <c r="F20" s="97"/>
      <c r="G20" s="98"/>
    </row>
    <row r="21" spans="1:7" ht="18.75" customHeight="1" x14ac:dyDescent="0.15">
      <c r="A21" s="92" t="s">
        <v>928</v>
      </c>
      <c r="B21" s="93">
        <v>15.3</v>
      </c>
      <c r="C21" s="122"/>
      <c r="D21" s="126">
        <v>104.62</v>
      </c>
      <c r="E21" s="94">
        <f t="shared" si="0"/>
        <v>0</v>
      </c>
      <c r="F21" s="97"/>
      <c r="G21" s="98"/>
    </row>
    <row r="22" spans="1:7" ht="18.75" customHeight="1" x14ac:dyDescent="0.15">
      <c r="A22" s="92" t="s">
        <v>610</v>
      </c>
      <c r="B22" s="93">
        <v>15.3</v>
      </c>
      <c r="C22" s="122">
        <v>17003</v>
      </c>
      <c r="D22" s="126">
        <v>104.82</v>
      </c>
      <c r="E22" s="94">
        <f t="shared" si="0"/>
        <v>1782254.46</v>
      </c>
      <c r="F22" s="97"/>
      <c r="G22" s="98"/>
    </row>
    <row r="23" spans="1:7" ht="18.75" customHeight="1" x14ac:dyDescent="0.15">
      <c r="A23" s="92" t="s">
        <v>334</v>
      </c>
      <c r="B23" s="93">
        <v>15.3</v>
      </c>
      <c r="C23" s="122">
        <v>16775</v>
      </c>
      <c r="D23" s="126">
        <v>104.5</v>
      </c>
      <c r="E23" s="94">
        <f t="shared" si="0"/>
        <v>1752987.5</v>
      </c>
      <c r="F23" s="97"/>
      <c r="G23" s="98"/>
    </row>
    <row r="24" spans="1:7" ht="18.75" customHeight="1" thickBot="1" x14ac:dyDescent="0.2">
      <c r="A24" s="92" t="s">
        <v>106</v>
      </c>
      <c r="B24" s="93">
        <v>15.3</v>
      </c>
      <c r="C24" s="122">
        <v>16540</v>
      </c>
      <c r="D24" s="126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15.445652173913047</v>
      </c>
      <c r="C25" s="118">
        <f>ROUND(ROUNDDOWN(SUM(C2:C24)/COUNTA(C2:C24),3),2)</f>
        <v>16807.05</v>
      </c>
      <c r="D25" s="118">
        <f>ROUND(ROUNDDOWN(SUM(D2:D24)/COUNTA(D2:D24),3),2)</f>
        <v>104.84</v>
      </c>
      <c r="E25" s="119">
        <f>C25*D25</f>
        <v>1762051.122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853</v>
      </c>
      <c r="B27" s="104">
        <v>15219.36</v>
      </c>
      <c r="C27" s="104">
        <v>106.27</v>
      </c>
      <c r="D27" s="105">
        <v>1617361.3872</v>
      </c>
      <c r="E27" s="106" t="s">
        <v>30</v>
      </c>
      <c r="F27" s="5"/>
      <c r="G27" s="5"/>
    </row>
    <row r="28" spans="1:7" ht="18.75" customHeight="1" x14ac:dyDescent="0.15">
      <c r="A28" s="103" t="s">
        <v>854</v>
      </c>
      <c r="B28" s="104">
        <v>15796.05</v>
      </c>
      <c r="C28" s="104">
        <v>105.41</v>
      </c>
      <c r="D28" s="105">
        <v>1665061.6305</v>
      </c>
      <c r="E28" s="107">
        <f>D28-D27</f>
        <v>47700.243299999973</v>
      </c>
      <c r="F28" s="5"/>
      <c r="G28" s="5"/>
    </row>
    <row r="29" spans="1:7" ht="18.75" customHeight="1" x14ac:dyDescent="0.15">
      <c r="A29" s="103" t="s">
        <v>858</v>
      </c>
      <c r="B29" s="108">
        <f>C25</f>
        <v>16807.05</v>
      </c>
      <c r="C29" s="109">
        <f>D25</f>
        <v>104.84</v>
      </c>
      <c r="D29" s="110">
        <f>E25</f>
        <v>1762051.122</v>
      </c>
      <c r="E29" s="111">
        <f>D29-D28</f>
        <v>96989.491500000004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FF8D-BF37-4B3D-A8FB-3C05EC35B44C}">
  <dimension ref="A1:G27"/>
  <sheetViews>
    <sheetView workbookViewId="0">
      <selection sqref="A1:XFD1048576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929</v>
      </c>
      <c r="B2" s="93">
        <v>15.3</v>
      </c>
      <c r="C2" s="121"/>
      <c r="D2" s="125"/>
      <c r="E2" s="94">
        <f t="shared" ref="E2:E22" si="0">C2*D2</f>
        <v>0</v>
      </c>
      <c r="F2" s="95"/>
      <c r="G2" s="96"/>
    </row>
    <row r="3" spans="1:7" ht="18.75" customHeight="1" x14ac:dyDescent="0.15">
      <c r="A3" s="92" t="s">
        <v>930</v>
      </c>
      <c r="B3" s="93">
        <v>15.35</v>
      </c>
      <c r="C3" s="122">
        <v>17344</v>
      </c>
      <c r="D3" s="126">
        <v>104.08</v>
      </c>
      <c r="E3" s="94">
        <f t="shared" si="0"/>
        <v>1805163.52</v>
      </c>
      <c r="F3" s="97"/>
      <c r="G3" s="98"/>
    </row>
    <row r="4" spans="1:7" ht="18.75" customHeight="1" x14ac:dyDescent="0.15">
      <c r="A4" s="92" t="s">
        <v>613</v>
      </c>
      <c r="B4" s="93">
        <v>15.65</v>
      </c>
      <c r="C4" s="122">
        <v>17517</v>
      </c>
      <c r="D4" s="126">
        <v>104.15</v>
      </c>
      <c r="E4" s="94">
        <f t="shared" si="0"/>
        <v>1824395.55</v>
      </c>
      <c r="F4" s="97"/>
      <c r="G4" s="98"/>
    </row>
    <row r="5" spans="1:7" ht="18.75" customHeight="1" x14ac:dyDescent="0.15">
      <c r="A5" s="92" t="s">
        <v>337</v>
      </c>
      <c r="B5" s="93">
        <v>16</v>
      </c>
      <c r="C5" s="122">
        <v>17796</v>
      </c>
      <c r="D5" s="126">
        <v>103.68</v>
      </c>
      <c r="E5" s="94">
        <f t="shared" si="0"/>
        <v>1845089.28</v>
      </c>
      <c r="F5" s="97"/>
      <c r="G5" s="98"/>
    </row>
    <row r="6" spans="1:7" ht="18.75" customHeight="1" x14ac:dyDescent="0.15">
      <c r="A6" s="92" t="s">
        <v>111</v>
      </c>
      <c r="B6" s="93">
        <v>16.3</v>
      </c>
      <c r="C6" s="122">
        <v>17929</v>
      </c>
      <c r="D6" s="126">
        <v>103.99</v>
      </c>
      <c r="E6" s="94">
        <f t="shared" si="0"/>
        <v>1864436.71</v>
      </c>
      <c r="F6" s="97"/>
      <c r="G6" s="98"/>
    </row>
    <row r="7" spans="1:7" ht="18.75" customHeight="1" x14ac:dyDescent="0.15">
      <c r="A7" s="92" t="s">
        <v>112</v>
      </c>
      <c r="B7" s="93">
        <v>16.7</v>
      </c>
      <c r="C7" s="122">
        <v>17890</v>
      </c>
      <c r="D7" s="126">
        <v>104.85</v>
      </c>
      <c r="E7" s="94">
        <f t="shared" si="0"/>
        <v>1875766.5</v>
      </c>
      <c r="F7" s="97"/>
      <c r="G7" s="98"/>
    </row>
    <row r="8" spans="1:7" ht="18.75" customHeight="1" x14ac:dyDescent="0.15">
      <c r="A8" s="92" t="s">
        <v>931</v>
      </c>
      <c r="B8" s="93">
        <v>16.899999999999999</v>
      </c>
      <c r="C8" s="122">
        <v>17164</v>
      </c>
      <c r="D8" s="126"/>
      <c r="E8" s="94">
        <f t="shared" si="0"/>
        <v>0</v>
      </c>
      <c r="F8" s="97"/>
      <c r="G8" s="98"/>
    </row>
    <row r="9" spans="1:7" ht="18.75" customHeight="1" x14ac:dyDescent="0.15">
      <c r="A9" s="92" t="s">
        <v>462</v>
      </c>
      <c r="B9" s="93">
        <v>17</v>
      </c>
      <c r="C9" s="122">
        <v>17665</v>
      </c>
      <c r="D9" s="124">
        <v>105.23</v>
      </c>
      <c r="E9" s="94">
        <f t="shared" si="0"/>
        <v>1858887.9500000002</v>
      </c>
      <c r="F9" s="97"/>
      <c r="G9" s="98"/>
    </row>
    <row r="10" spans="1:7" ht="18.75" customHeight="1" x14ac:dyDescent="0.15">
      <c r="A10" s="92" t="s">
        <v>341</v>
      </c>
      <c r="B10" s="93">
        <v>17.45</v>
      </c>
      <c r="C10" s="122">
        <v>17675</v>
      </c>
      <c r="D10" s="124">
        <v>104.68</v>
      </c>
      <c r="E10" s="94">
        <f t="shared" si="0"/>
        <v>1850219.0000000002</v>
      </c>
      <c r="F10" s="97"/>
      <c r="G10" s="98"/>
    </row>
    <row r="11" spans="1:7" ht="18.75" customHeight="1" x14ac:dyDescent="0.15">
      <c r="A11" s="92" t="s">
        <v>116</v>
      </c>
      <c r="B11" s="93">
        <v>17.55</v>
      </c>
      <c r="C11" s="122">
        <v>17951</v>
      </c>
      <c r="D11" s="124">
        <v>104.95</v>
      </c>
      <c r="E11" s="94">
        <f t="shared" si="0"/>
        <v>1883957.45</v>
      </c>
      <c r="F11" s="97"/>
      <c r="G11" s="98"/>
    </row>
    <row r="12" spans="1:7" ht="18.75" customHeight="1" x14ac:dyDescent="0.15">
      <c r="A12" s="92" t="s">
        <v>117</v>
      </c>
      <c r="B12" s="93">
        <v>17.600000000000001</v>
      </c>
      <c r="C12" s="122">
        <v>17970</v>
      </c>
      <c r="D12" s="124">
        <v>104.84</v>
      </c>
      <c r="E12" s="94">
        <f t="shared" si="0"/>
        <v>1883974.8</v>
      </c>
      <c r="F12" s="97"/>
      <c r="G12" s="98"/>
    </row>
    <row r="13" spans="1:7" ht="18.75" customHeight="1" x14ac:dyDescent="0.15">
      <c r="A13" s="92" t="s">
        <v>932</v>
      </c>
      <c r="B13" s="93">
        <v>17.75</v>
      </c>
      <c r="C13" s="122">
        <v>18056</v>
      </c>
      <c r="D13" s="124">
        <v>104.83</v>
      </c>
      <c r="E13" s="94">
        <f t="shared" si="0"/>
        <v>1892810.48</v>
      </c>
      <c r="F13" s="97"/>
      <c r="G13" s="98"/>
    </row>
    <row r="14" spans="1:7" ht="18.75" customHeight="1" x14ac:dyDescent="0.15">
      <c r="A14" s="92" t="s">
        <v>464</v>
      </c>
      <c r="B14" s="93">
        <v>17.75</v>
      </c>
      <c r="C14" s="122">
        <v>18075</v>
      </c>
      <c r="D14" s="124">
        <v>104.74</v>
      </c>
      <c r="E14" s="94">
        <f t="shared" si="0"/>
        <v>1893175.5</v>
      </c>
      <c r="F14" s="97"/>
      <c r="G14" s="98"/>
    </row>
    <row r="15" spans="1:7" ht="18.75" customHeight="1" x14ac:dyDescent="0.15">
      <c r="A15" s="92" t="s">
        <v>343</v>
      </c>
      <c r="B15" s="93">
        <v>17.75</v>
      </c>
      <c r="C15" s="122">
        <v>18055</v>
      </c>
      <c r="D15" s="124">
        <v>104.93</v>
      </c>
      <c r="E15" s="94">
        <f t="shared" si="0"/>
        <v>1894511.1500000001</v>
      </c>
      <c r="F15" s="97"/>
      <c r="G15" s="98"/>
    </row>
    <row r="16" spans="1:7" ht="18.75" customHeight="1" x14ac:dyDescent="0.15">
      <c r="A16" s="92" t="s">
        <v>122</v>
      </c>
      <c r="B16" s="93">
        <v>17.850000000000001</v>
      </c>
      <c r="C16" s="122">
        <v>18370</v>
      </c>
      <c r="D16" s="124">
        <v>104.61</v>
      </c>
      <c r="E16" s="94">
        <f t="shared" si="0"/>
        <v>1921685.7</v>
      </c>
      <c r="F16" s="97"/>
      <c r="G16" s="98"/>
    </row>
    <row r="17" spans="1:7" ht="18.75" customHeight="1" x14ac:dyDescent="0.15">
      <c r="A17" s="92" t="s">
        <v>123</v>
      </c>
      <c r="B17" s="93">
        <v>18</v>
      </c>
      <c r="C17" s="122">
        <v>17906</v>
      </c>
      <c r="D17" s="124">
        <v>104.53</v>
      </c>
      <c r="E17" s="94">
        <f t="shared" si="0"/>
        <v>1871714.18</v>
      </c>
      <c r="F17" s="97"/>
      <c r="G17" s="98"/>
    </row>
    <row r="18" spans="1:7" ht="18.75" customHeight="1" x14ac:dyDescent="0.15">
      <c r="A18" s="92" t="s">
        <v>933</v>
      </c>
      <c r="B18" s="93">
        <v>18.100000000000001</v>
      </c>
      <c r="C18" s="122">
        <v>18240</v>
      </c>
      <c r="D18" s="124">
        <v>104.84</v>
      </c>
      <c r="E18" s="94">
        <f t="shared" si="0"/>
        <v>1912281.6</v>
      </c>
      <c r="F18" s="97"/>
      <c r="G18" s="98"/>
    </row>
    <row r="19" spans="1:7" ht="18.75" customHeight="1" x14ac:dyDescent="0.15">
      <c r="A19" s="92" t="s">
        <v>466</v>
      </c>
      <c r="B19" s="93">
        <v>18.2</v>
      </c>
      <c r="C19" s="122">
        <v>18142</v>
      </c>
      <c r="D19" s="124">
        <v>104.77</v>
      </c>
      <c r="E19" s="94">
        <f t="shared" si="0"/>
        <v>1900737.3399999999</v>
      </c>
      <c r="F19" s="97"/>
      <c r="G19" s="98"/>
    </row>
    <row r="20" spans="1:7" ht="18.75" customHeight="1" x14ac:dyDescent="0.15">
      <c r="A20" s="92" t="s">
        <v>345</v>
      </c>
      <c r="B20" s="93">
        <v>18.5</v>
      </c>
      <c r="C20" s="122">
        <v>17818</v>
      </c>
      <c r="D20" s="124">
        <v>104.68</v>
      </c>
      <c r="E20" s="94">
        <f t="shared" si="0"/>
        <v>1865188.2400000002</v>
      </c>
      <c r="F20" s="97"/>
      <c r="G20" s="98"/>
    </row>
    <row r="21" spans="1:7" ht="18.75" customHeight="1" x14ac:dyDescent="0.15">
      <c r="A21" s="92" t="s">
        <v>127</v>
      </c>
      <c r="B21" s="93">
        <v>18.649999999999999</v>
      </c>
      <c r="C21" s="122">
        <v>17662</v>
      </c>
      <c r="D21" s="124">
        <v>105.27</v>
      </c>
      <c r="E21" s="94">
        <f t="shared" si="0"/>
        <v>1859278.74</v>
      </c>
      <c r="F21" s="97"/>
      <c r="G21" s="98"/>
    </row>
    <row r="22" spans="1:7" ht="18.75" customHeight="1" thickBot="1" x14ac:dyDescent="0.2">
      <c r="A22" s="92" t="s">
        <v>128</v>
      </c>
      <c r="B22" s="93">
        <v>19.149999999999999</v>
      </c>
      <c r="C22" s="122">
        <v>17727</v>
      </c>
      <c r="D22" s="124">
        <v>105.48</v>
      </c>
      <c r="E22" s="94">
        <f t="shared" si="0"/>
        <v>1869843.96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17.309523809523807</v>
      </c>
      <c r="C23" s="118">
        <f>ROUND(ROUNDDOWN(SUM(C2:C22)/COUNTA(C2:C22),3),2)</f>
        <v>17847.599999999999</v>
      </c>
      <c r="D23" s="118">
        <f>ROUND(ROUNDDOWN(SUM(D2:D22)/COUNTA(D2:D22),3),2)</f>
        <v>104.69</v>
      </c>
      <c r="E23" s="119">
        <f>C23*D23</f>
        <v>1868465.2439999997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854</v>
      </c>
      <c r="B25" s="104">
        <v>15796.05</v>
      </c>
      <c r="C25" s="104">
        <v>105.41</v>
      </c>
      <c r="D25" s="105">
        <v>1665061.6305</v>
      </c>
      <c r="E25" s="106" t="s">
        <v>30</v>
      </c>
      <c r="F25" s="5"/>
      <c r="G25" s="5"/>
    </row>
    <row r="26" spans="1:7" ht="18.75" customHeight="1" x14ac:dyDescent="0.15">
      <c r="A26" s="103" t="s">
        <v>858</v>
      </c>
      <c r="B26" s="104">
        <v>16807.05</v>
      </c>
      <c r="C26" s="104">
        <v>104.84</v>
      </c>
      <c r="D26" s="105">
        <v>1762051.122</v>
      </c>
      <c r="E26" s="107">
        <f>D26-D25</f>
        <v>96989.491500000004</v>
      </c>
      <c r="F26" s="5"/>
      <c r="G26" s="5"/>
    </row>
    <row r="27" spans="1:7" ht="18.75" customHeight="1" x14ac:dyDescent="0.15">
      <c r="A27" s="103" t="s">
        <v>863</v>
      </c>
      <c r="B27" s="108">
        <f>C23</f>
        <v>17847.599999999999</v>
      </c>
      <c r="C27" s="109">
        <f>D23</f>
        <v>104.69</v>
      </c>
      <c r="D27" s="110">
        <f>E23</f>
        <v>1868465.2439999997</v>
      </c>
      <c r="E27" s="111">
        <f>D27-D26</f>
        <v>106414.12199999974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235A-6C7D-4B49-B320-BE6E767774FE}">
  <dimension ref="A1:G26"/>
  <sheetViews>
    <sheetView workbookViewId="0">
      <selection activeCell="B22" sqref="B22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934</v>
      </c>
      <c r="B2" s="93">
        <v>19.399999999999999</v>
      </c>
      <c r="C2" s="121">
        <v>17807</v>
      </c>
      <c r="D2" s="128">
        <v>105.69</v>
      </c>
      <c r="E2" s="94">
        <f t="shared" ref="E2:E21" si="0">C2*D2</f>
        <v>1882021.83</v>
      </c>
      <c r="F2" s="95"/>
      <c r="G2" s="96"/>
    </row>
    <row r="3" spans="1:7" ht="18.75" customHeight="1" x14ac:dyDescent="0.15">
      <c r="A3" s="92" t="s">
        <v>935</v>
      </c>
      <c r="B3" s="93">
        <v>20</v>
      </c>
      <c r="C3" s="122">
        <v>17756</v>
      </c>
      <c r="D3" s="126">
        <v>105.89</v>
      </c>
      <c r="E3" s="94">
        <f t="shared" si="0"/>
        <v>1880182.84</v>
      </c>
      <c r="F3" s="97"/>
      <c r="G3" s="98"/>
    </row>
    <row r="4" spans="1:7" ht="18.75" customHeight="1" x14ac:dyDescent="0.15">
      <c r="A4" s="92" t="s">
        <v>469</v>
      </c>
      <c r="B4" s="93">
        <v>20.5</v>
      </c>
      <c r="C4" s="122">
        <v>17623</v>
      </c>
      <c r="D4" s="126">
        <v>106.01</v>
      </c>
      <c r="E4" s="94">
        <f t="shared" si="0"/>
        <v>1868214.23</v>
      </c>
      <c r="F4" s="97"/>
      <c r="G4" s="98"/>
    </row>
    <row r="5" spans="1:7" ht="18.75" customHeight="1" x14ac:dyDescent="0.15">
      <c r="A5" s="92" t="s">
        <v>936</v>
      </c>
      <c r="B5" s="93">
        <v>21</v>
      </c>
      <c r="C5" s="122">
        <v>17535</v>
      </c>
      <c r="D5" s="126">
        <v>106.02</v>
      </c>
      <c r="E5" s="94">
        <f t="shared" si="0"/>
        <v>1859060.7</v>
      </c>
      <c r="F5" s="97"/>
      <c r="G5" s="98"/>
    </row>
    <row r="6" spans="1:7" ht="18.75" customHeight="1" x14ac:dyDescent="0.15">
      <c r="A6" s="92" t="s">
        <v>134</v>
      </c>
      <c r="B6" s="93">
        <v>21.75</v>
      </c>
      <c r="C6" s="122">
        <v>17954</v>
      </c>
      <c r="D6" s="126">
        <v>106.54</v>
      </c>
      <c r="E6" s="94">
        <f t="shared" si="0"/>
        <v>1912819.1600000001</v>
      </c>
      <c r="F6" s="97"/>
      <c r="G6" s="98"/>
    </row>
    <row r="7" spans="1:7" ht="18.75" customHeight="1" x14ac:dyDescent="0.15">
      <c r="A7" s="92" t="s">
        <v>937</v>
      </c>
      <c r="B7" s="93">
        <v>21.75</v>
      </c>
      <c r="C7" s="122">
        <v>18067</v>
      </c>
      <c r="D7" s="126">
        <v>106.54</v>
      </c>
      <c r="E7" s="94">
        <f t="shared" si="0"/>
        <v>1924858.1800000002</v>
      </c>
      <c r="F7" s="97"/>
      <c r="G7" s="98"/>
    </row>
    <row r="8" spans="1:7" ht="18.75" customHeight="1" x14ac:dyDescent="0.15">
      <c r="A8" s="92" t="s">
        <v>471</v>
      </c>
      <c r="B8" s="93">
        <v>22</v>
      </c>
      <c r="C8" s="122">
        <v>18338</v>
      </c>
      <c r="D8" s="129">
        <v>106.18</v>
      </c>
      <c r="E8" s="94">
        <f t="shared" si="0"/>
        <v>1947128.84</v>
      </c>
      <c r="F8" s="97"/>
      <c r="G8" s="98"/>
    </row>
    <row r="9" spans="1:7" ht="18.75" customHeight="1" x14ac:dyDescent="0.15">
      <c r="A9" s="92" t="s">
        <v>349</v>
      </c>
      <c r="B9" s="93">
        <v>22</v>
      </c>
      <c r="C9" s="122">
        <v>18484</v>
      </c>
      <c r="D9" s="129">
        <v>105.62</v>
      </c>
      <c r="E9" s="94">
        <f t="shared" si="0"/>
        <v>1952280.08</v>
      </c>
      <c r="F9" s="97"/>
      <c r="G9" s="98"/>
    </row>
    <row r="10" spans="1:7" ht="18.75" customHeight="1" x14ac:dyDescent="0.15">
      <c r="A10" s="92" t="s">
        <v>138</v>
      </c>
      <c r="B10" s="93">
        <v>22.25</v>
      </c>
      <c r="C10" s="122">
        <v>18599</v>
      </c>
      <c r="D10" s="129"/>
      <c r="E10" s="94">
        <f t="shared" si="0"/>
        <v>0</v>
      </c>
      <c r="F10" s="97"/>
      <c r="G10" s="98"/>
    </row>
    <row r="11" spans="1:7" ht="18.75" customHeight="1" x14ac:dyDescent="0.15">
      <c r="A11" s="92" t="s">
        <v>139</v>
      </c>
      <c r="B11" s="93">
        <v>22.5</v>
      </c>
      <c r="C11" s="122">
        <v>18363</v>
      </c>
      <c r="D11" s="129">
        <v>105.74</v>
      </c>
      <c r="E11" s="94">
        <f t="shared" si="0"/>
        <v>1941703.6199999999</v>
      </c>
      <c r="F11" s="97"/>
      <c r="G11" s="98"/>
    </row>
    <row r="12" spans="1:7" ht="18.75" customHeight="1" x14ac:dyDescent="0.15">
      <c r="A12" s="92" t="s">
        <v>938</v>
      </c>
      <c r="B12" s="93">
        <v>22.75</v>
      </c>
      <c r="C12" s="122">
        <v>18612</v>
      </c>
      <c r="D12" s="129">
        <v>106.12</v>
      </c>
      <c r="E12" s="94">
        <f t="shared" si="0"/>
        <v>1975105.4400000002</v>
      </c>
      <c r="F12" s="97"/>
      <c r="G12" s="98"/>
    </row>
    <row r="13" spans="1:7" ht="18.75" customHeight="1" x14ac:dyDescent="0.15">
      <c r="A13" s="92" t="s">
        <v>473</v>
      </c>
      <c r="B13" s="93">
        <v>22.75</v>
      </c>
      <c r="C13" s="122">
        <v>18615</v>
      </c>
      <c r="D13" s="126">
        <v>106.49</v>
      </c>
      <c r="E13" s="94">
        <f t="shared" si="0"/>
        <v>1982311.3499999999</v>
      </c>
      <c r="F13" s="97"/>
      <c r="G13" s="98"/>
    </row>
    <row r="14" spans="1:7" ht="18.75" customHeight="1" x14ac:dyDescent="0.15">
      <c r="A14" s="92" t="s">
        <v>351</v>
      </c>
      <c r="B14" s="93">
        <v>22.9</v>
      </c>
      <c r="C14" s="122">
        <v>18704</v>
      </c>
      <c r="D14" s="124">
        <v>107.17</v>
      </c>
      <c r="E14" s="94">
        <f t="shared" si="0"/>
        <v>2004507.68</v>
      </c>
      <c r="F14" s="97"/>
      <c r="G14" s="98"/>
    </row>
    <row r="15" spans="1:7" ht="18.75" customHeight="1" x14ac:dyDescent="0.15">
      <c r="A15" s="92" t="s">
        <v>143</v>
      </c>
      <c r="B15" s="93">
        <v>22.95</v>
      </c>
      <c r="C15" s="122">
        <v>18966</v>
      </c>
      <c r="D15" s="124">
        <v>106.74</v>
      </c>
      <c r="E15" s="94">
        <f t="shared" si="0"/>
        <v>2024430.8399999999</v>
      </c>
      <c r="F15" s="97"/>
      <c r="G15" s="98"/>
    </row>
    <row r="16" spans="1:7" ht="18.75" customHeight="1" x14ac:dyDescent="0.15">
      <c r="A16" s="92" t="s">
        <v>144</v>
      </c>
      <c r="B16" s="93">
        <v>23</v>
      </c>
      <c r="C16" s="122">
        <v>19496</v>
      </c>
      <c r="D16" s="124">
        <v>106.72</v>
      </c>
      <c r="E16" s="94">
        <f t="shared" si="0"/>
        <v>2080613.1199999999</v>
      </c>
      <c r="F16" s="97"/>
      <c r="G16" s="98"/>
    </row>
    <row r="17" spans="1:7" ht="18.75" customHeight="1" x14ac:dyDescent="0.15">
      <c r="A17" s="92" t="s">
        <v>939</v>
      </c>
      <c r="B17" s="93">
        <v>23.5</v>
      </c>
      <c r="C17" s="122">
        <v>19689</v>
      </c>
      <c r="D17" s="124">
        <v>106.5</v>
      </c>
      <c r="E17" s="94">
        <f t="shared" si="0"/>
        <v>2096878.5</v>
      </c>
      <c r="F17" s="97"/>
      <c r="G17" s="98"/>
    </row>
    <row r="18" spans="1:7" ht="18.75" customHeight="1" x14ac:dyDescent="0.15">
      <c r="A18" s="92" t="s">
        <v>475</v>
      </c>
      <c r="B18" s="93">
        <v>23.65</v>
      </c>
      <c r="C18" s="122">
        <v>19226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353</v>
      </c>
      <c r="B19" s="93">
        <v>23.95</v>
      </c>
      <c r="C19" s="122">
        <v>19352</v>
      </c>
      <c r="D19" s="124">
        <v>106.41</v>
      </c>
      <c r="E19" s="94">
        <f t="shared" si="0"/>
        <v>2059246.3199999998</v>
      </c>
      <c r="F19" s="97"/>
      <c r="G19" s="98"/>
    </row>
    <row r="20" spans="1:7" ht="18.75" customHeight="1" x14ac:dyDescent="0.15">
      <c r="A20" s="92" t="s">
        <v>148</v>
      </c>
      <c r="B20" s="93">
        <v>24.35</v>
      </c>
      <c r="C20" s="122">
        <v>19568</v>
      </c>
      <c r="D20" s="124">
        <v>107.06</v>
      </c>
      <c r="E20" s="94">
        <f t="shared" si="0"/>
        <v>2094950.08</v>
      </c>
      <c r="F20" s="97"/>
      <c r="G20" s="98"/>
    </row>
    <row r="21" spans="1:7" ht="18.75" customHeight="1" thickBot="1" x14ac:dyDescent="0.2">
      <c r="A21" s="92" t="s">
        <v>149</v>
      </c>
      <c r="B21" s="93">
        <v>24.55</v>
      </c>
      <c r="C21" s="122">
        <v>18607</v>
      </c>
      <c r="D21" s="124">
        <v>107.25</v>
      </c>
      <c r="E21" s="94">
        <f t="shared" si="0"/>
        <v>1995600.75</v>
      </c>
      <c r="F21" s="97"/>
      <c r="G21" s="98"/>
    </row>
    <row r="22" spans="1:7" ht="15" thickTop="1" thickBot="1" x14ac:dyDescent="0.2">
      <c r="A22" s="117" t="s">
        <v>28</v>
      </c>
      <c r="B22" s="118">
        <f>SUM(B2:B21)/COUNTA(B2:B21)</f>
        <v>22.374999999999996</v>
      </c>
      <c r="C22" s="118">
        <f>ROUND(ROUNDDOWN(SUM(C2:C21)/COUNTA(C2:C21),3),2)</f>
        <v>18568.05</v>
      </c>
      <c r="D22" s="118">
        <f>ROUND(ROUNDDOWN(SUM(D2:D21)/COUNTA(D2:D21),3),2)</f>
        <v>106.37</v>
      </c>
      <c r="E22" s="119">
        <f>C22*D22</f>
        <v>1975083.4785</v>
      </c>
      <c r="F22" s="102"/>
      <c r="G22" s="102"/>
    </row>
    <row r="23" spans="1:7" ht="18.75" customHeight="1" thickTop="1" x14ac:dyDescent="0.15">
      <c r="A23" s="11"/>
      <c r="B23" s="11"/>
      <c r="C23" s="11"/>
      <c r="D23" s="11"/>
      <c r="E23" s="11"/>
      <c r="F23" s="3"/>
      <c r="G23" s="11"/>
    </row>
    <row r="24" spans="1:7" ht="18.75" customHeight="1" x14ac:dyDescent="0.15">
      <c r="A24" s="103" t="s">
        <v>858</v>
      </c>
      <c r="B24" s="104">
        <v>16807.05</v>
      </c>
      <c r="C24" s="104">
        <v>104.84</v>
      </c>
      <c r="D24" s="105">
        <v>1762051.122</v>
      </c>
      <c r="E24" s="106" t="s">
        <v>30</v>
      </c>
      <c r="F24" s="5"/>
      <c r="G24" s="5"/>
    </row>
    <row r="25" spans="1:7" ht="18.75" customHeight="1" x14ac:dyDescent="0.15">
      <c r="A25" s="103" t="s">
        <v>870</v>
      </c>
      <c r="B25" s="104">
        <v>17847.599999999999</v>
      </c>
      <c r="C25" s="104">
        <v>104.69</v>
      </c>
      <c r="D25" s="105">
        <v>1868465.2439999997</v>
      </c>
      <c r="E25" s="107">
        <f>D25-D24</f>
        <v>106414.12199999974</v>
      </c>
      <c r="F25" s="5"/>
      <c r="G25" s="5"/>
    </row>
    <row r="26" spans="1:7" ht="18.75" customHeight="1" x14ac:dyDescent="0.15">
      <c r="A26" s="103" t="s">
        <v>871</v>
      </c>
      <c r="B26" s="108">
        <f>C22</f>
        <v>18568.05</v>
      </c>
      <c r="C26" s="109">
        <f>D22</f>
        <v>106.37</v>
      </c>
      <c r="D26" s="110">
        <f>E22</f>
        <v>1975083.4785</v>
      </c>
      <c r="E26" s="111">
        <f>D26-D25</f>
        <v>106618.23450000025</v>
      </c>
      <c r="F26" s="5"/>
      <c r="G26" s="5"/>
    </row>
  </sheetData>
  <phoneticPr fontId="1"/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C0E-C276-4EEE-836F-C79954879E9A}">
  <dimension ref="A1:G29"/>
  <sheetViews>
    <sheetView workbookViewId="0">
      <selection activeCell="C35" sqref="C35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940</v>
      </c>
      <c r="B2" s="93">
        <v>24.65</v>
      </c>
      <c r="C2" s="121">
        <v>18655</v>
      </c>
      <c r="D2" s="130">
        <v>107.49</v>
      </c>
      <c r="E2" s="94">
        <f t="shared" ref="E2:E24" si="0">C2*D2</f>
        <v>2005225.95</v>
      </c>
      <c r="F2" s="95"/>
      <c r="G2" s="96"/>
    </row>
    <row r="3" spans="1:7" ht="18.75" customHeight="1" x14ac:dyDescent="0.15">
      <c r="A3" s="92" t="s">
        <v>941</v>
      </c>
      <c r="B3" s="93">
        <v>24.65</v>
      </c>
      <c r="C3" s="122">
        <v>18580</v>
      </c>
      <c r="D3" s="126">
        <v>107.87</v>
      </c>
      <c r="E3" s="94">
        <f t="shared" si="0"/>
        <v>2004224.6</v>
      </c>
      <c r="F3" s="97"/>
      <c r="G3" s="98"/>
    </row>
    <row r="4" spans="1:7" ht="18.75" customHeight="1" x14ac:dyDescent="0.15">
      <c r="A4" s="92" t="s">
        <v>479</v>
      </c>
      <c r="B4" s="93">
        <v>24.75</v>
      </c>
      <c r="C4" s="122">
        <v>17802</v>
      </c>
      <c r="D4" s="126">
        <v>107.78</v>
      </c>
      <c r="E4" s="94">
        <f t="shared" si="0"/>
        <v>1918699.56</v>
      </c>
      <c r="F4" s="97"/>
      <c r="G4" s="98"/>
    </row>
    <row r="5" spans="1:7" ht="18.75" customHeight="1" x14ac:dyDescent="0.15">
      <c r="A5" s="92" t="s">
        <v>356</v>
      </c>
      <c r="B5" s="93">
        <v>24.75</v>
      </c>
      <c r="C5" s="122">
        <v>16144</v>
      </c>
      <c r="D5" s="126">
        <v>107.99</v>
      </c>
      <c r="E5" s="94">
        <f t="shared" si="0"/>
        <v>1743390.5599999998</v>
      </c>
      <c r="F5" s="97"/>
      <c r="G5" s="98"/>
    </row>
    <row r="6" spans="1:7" ht="18.75" customHeight="1" x14ac:dyDescent="0.15">
      <c r="A6" s="92" t="s">
        <v>155</v>
      </c>
      <c r="B6" s="93">
        <v>25</v>
      </c>
      <c r="C6" s="122">
        <v>16349</v>
      </c>
      <c r="D6" s="126">
        <v>108.9</v>
      </c>
      <c r="E6" s="94">
        <f t="shared" si="0"/>
        <v>1780406.1</v>
      </c>
      <c r="F6" s="97"/>
      <c r="G6" s="98"/>
    </row>
    <row r="7" spans="1:7" ht="18.75" customHeight="1" x14ac:dyDescent="0.15">
      <c r="A7" s="92" t="s">
        <v>942</v>
      </c>
      <c r="B7" s="93">
        <v>25.25</v>
      </c>
      <c r="C7" s="122">
        <v>16115</v>
      </c>
      <c r="D7" s="126">
        <v>109.37</v>
      </c>
      <c r="E7" s="94">
        <f t="shared" si="0"/>
        <v>1762497.55</v>
      </c>
      <c r="F7" s="97"/>
      <c r="G7" s="98"/>
    </row>
    <row r="8" spans="1:7" ht="18.75" customHeight="1" x14ac:dyDescent="0.15">
      <c r="A8" s="92" t="s">
        <v>482</v>
      </c>
      <c r="B8" s="93">
        <v>25.3</v>
      </c>
      <c r="C8" s="122">
        <v>15907</v>
      </c>
      <c r="D8" s="126">
        <v>110.13</v>
      </c>
      <c r="E8" s="94">
        <f t="shared" si="0"/>
        <v>1751837.91</v>
      </c>
      <c r="F8" s="97"/>
      <c r="G8" s="98"/>
    </row>
    <row r="9" spans="1:7" ht="18.75" customHeight="1" x14ac:dyDescent="0.15">
      <c r="A9" s="92" t="s">
        <v>358</v>
      </c>
      <c r="B9" s="93">
        <v>25.3</v>
      </c>
      <c r="C9" s="122">
        <v>16040</v>
      </c>
      <c r="D9" s="124">
        <v>109.57</v>
      </c>
      <c r="E9" s="94">
        <f t="shared" si="0"/>
        <v>1757502.7999999998</v>
      </c>
      <c r="F9" s="97"/>
      <c r="G9" s="98"/>
    </row>
    <row r="10" spans="1:7" ht="18.75" customHeight="1" x14ac:dyDescent="0.15">
      <c r="A10" s="92" t="s">
        <v>159</v>
      </c>
      <c r="B10" s="93">
        <v>24.6</v>
      </c>
      <c r="C10" s="122">
        <v>16434</v>
      </c>
      <c r="D10" s="124">
        <v>109.52</v>
      </c>
      <c r="E10" s="94">
        <f t="shared" si="0"/>
        <v>1799851.68</v>
      </c>
      <c r="F10" s="97"/>
      <c r="G10" s="98"/>
    </row>
    <row r="11" spans="1:7" ht="18.75" customHeight="1" x14ac:dyDescent="0.15">
      <c r="A11" s="92" t="s">
        <v>160</v>
      </c>
      <c r="B11" s="93">
        <v>24.6</v>
      </c>
      <c r="C11" s="122">
        <v>16158</v>
      </c>
      <c r="D11" s="124">
        <v>109.61</v>
      </c>
      <c r="E11" s="94">
        <f t="shared" si="0"/>
        <v>1771078.38</v>
      </c>
      <c r="F11" s="97"/>
      <c r="G11" s="98"/>
    </row>
    <row r="12" spans="1:7" ht="18.75" customHeight="1" x14ac:dyDescent="0.15">
      <c r="A12" s="92" t="s">
        <v>943</v>
      </c>
      <c r="B12" s="93">
        <v>24.75</v>
      </c>
      <c r="C12" s="122">
        <v>16167</v>
      </c>
      <c r="D12" s="124">
        <v>110.06</v>
      </c>
      <c r="E12" s="94">
        <f t="shared" si="0"/>
        <v>1779340.02</v>
      </c>
      <c r="F12" s="97"/>
      <c r="G12" s="98"/>
    </row>
    <row r="13" spans="1:7" ht="18.75" customHeight="1" x14ac:dyDescent="0.15">
      <c r="A13" s="92" t="s">
        <v>485</v>
      </c>
      <c r="B13" s="93">
        <v>24.75</v>
      </c>
      <c r="C13" s="122">
        <v>16131</v>
      </c>
      <c r="D13" s="124">
        <v>110.25</v>
      </c>
      <c r="E13" s="94">
        <f t="shared" si="0"/>
        <v>1778442.75</v>
      </c>
      <c r="F13" s="97"/>
      <c r="G13" s="98"/>
    </row>
    <row r="14" spans="1:7" ht="18.75" customHeight="1" x14ac:dyDescent="0.15">
      <c r="A14" s="92" t="s">
        <v>360</v>
      </c>
      <c r="B14" s="93">
        <v>24.75</v>
      </c>
      <c r="C14" s="122">
        <v>15988</v>
      </c>
      <c r="D14" s="124">
        <v>110.14</v>
      </c>
      <c r="E14" s="94">
        <f t="shared" si="0"/>
        <v>1760918.32</v>
      </c>
      <c r="F14" s="97"/>
      <c r="G14" s="98"/>
    </row>
    <row r="15" spans="1:7" ht="18.75" customHeight="1" x14ac:dyDescent="0.15">
      <c r="A15" s="92" t="s">
        <v>164</v>
      </c>
      <c r="B15" s="93">
        <v>24.4</v>
      </c>
      <c r="C15" s="122">
        <v>15999</v>
      </c>
      <c r="D15" s="124">
        <v>109.97</v>
      </c>
      <c r="E15" s="94">
        <f t="shared" si="0"/>
        <v>1759410.03</v>
      </c>
      <c r="F15" s="97"/>
      <c r="G15" s="98"/>
    </row>
    <row r="16" spans="1:7" ht="18.75" customHeight="1" x14ac:dyDescent="0.15">
      <c r="A16" s="92" t="s">
        <v>165</v>
      </c>
      <c r="B16" s="93">
        <v>24.4</v>
      </c>
      <c r="C16" s="122">
        <v>16121</v>
      </c>
      <c r="D16" s="124">
        <v>110.1</v>
      </c>
      <c r="E16" s="94">
        <f t="shared" si="0"/>
        <v>1774922.0999999999</v>
      </c>
      <c r="F16" s="97"/>
      <c r="G16" s="98"/>
    </row>
    <row r="17" spans="1:7" ht="18.75" customHeight="1" x14ac:dyDescent="0.15">
      <c r="A17" s="92" t="s">
        <v>944</v>
      </c>
      <c r="B17" s="93">
        <v>24</v>
      </c>
      <c r="C17" s="122">
        <v>16425</v>
      </c>
      <c r="D17" s="124">
        <v>109.91</v>
      </c>
      <c r="E17" s="94">
        <f t="shared" si="0"/>
        <v>1805271.75</v>
      </c>
      <c r="F17" s="97"/>
      <c r="G17" s="98"/>
    </row>
    <row r="18" spans="1:7" ht="18.75" customHeight="1" x14ac:dyDescent="0.15">
      <c r="A18" s="92" t="s">
        <v>487</v>
      </c>
      <c r="B18" s="93">
        <v>23.5</v>
      </c>
      <c r="C18" s="122">
        <v>16526</v>
      </c>
      <c r="D18" s="124">
        <v>109.86</v>
      </c>
      <c r="E18" s="94">
        <f t="shared" si="0"/>
        <v>1815546.36</v>
      </c>
      <c r="F18" s="97"/>
      <c r="G18" s="98"/>
    </row>
    <row r="19" spans="1:7" ht="18.75" customHeight="1" x14ac:dyDescent="0.15">
      <c r="A19" s="92" t="s">
        <v>362</v>
      </c>
      <c r="B19" s="93">
        <v>23.25</v>
      </c>
      <c r="C19" s="122">
        <v>16133</v>
      </c>
      <c r="D19" s="124">
        <v>109.64</v>
      </c>
      <c r="E19" s="94">
        <f t="shared" si="0"/>
        <v>1768822.12</v>
      </c>
      <c r="F19" s="97"/>
      <c r="G19" s="98"/>
    </row>
    <row r="20" spans="1:7" ht="18.75" customHeight="1" x14ac:dyDescent="0.15">
      <c r="A20" s="92" t="s">
        <v>363</v>
      </c>
      <c r="B20" s="93">
        <v>23.25</v>
      </c>
      <c r="C20" s="122">
        <v>15984</v>
      </c>
      <c r="D20" s="124">
        <v>109.88</v>
      </c>
      <c r="E20" s="94">
        <f t="shared" si="0"/>
        <v>1756321.92</v>
      </c>
      <c r="F20" s="97"/>
      <c r="G20" s="98"/>
    </row>
    <row r="21" spans="1:7" ht="18.75" customHeight="1" x14ac:dyDescent="0.15">
      <c r="A21" s="92" t="s">
        <v>170</v>
      </c>
      <c r="B21" s="93">
        <v>22.5</v>
      </c>
      <c r="C21" s="122">
        <v>16255</v>
      </c>
      <c r="D21" s="124">
        <v>110.31</v>
      </c>
      <c r="E21" s="94">
        <f t="shared" si="0"/>
        <v>1793089.05</v>
      </c>
      <c r="F21" s="97"/>
      <c r="G21" s="98"/>
    </row>
    <row r="22" spans="1:7" ht="18.75" customHeight="1" x14ac:dyDescent="0.15">
      <c r="A22" s="92" t="s">
        <v>945</v>
      </c>
      <c r="B22" s="93">
        <v>22.5</v>
      </c>
      <c r="C22" s="122">
        <v>16259</v>
      </c>
      <c r="D22" s="124">
        <v>110.63</v>
      </c>
      <c r="E22" s="94">
        <f t="shared" si="0"/>
        <v>1798733.17</v>
      </c>
      <c r="F22" s="97"/>
      <c r="G22" s="98"/>
    </row>
    <row r="23" spans="1:7" ht="18.75" customHeight="1" x14ac:dyDescent="0.15">
      <c r="A23" s="92" t="s">
        <v>490</v>
      </c>
      <c r="B23" s="93">
        <v>22.5</v>
      </c>
      <c r="C23" s="122">
        <v>16327</v>
      </c>
      <c r="D23" s="124">
        <v>110.86</v>
      </c>
      <c r="E23" s="94">
        <f t="shared" si="0"/>
        <v>1810011.22</v>
      </c>
      <c r="F23" s="97"/>
      <c r="G23" s="98"/>
    </row>
    <row r="24" spans="1:7" ht="18.75" customHeight="1" thickBot="1" x14ac:dyDescent="0.2">
      <c r="A24" s="92" t="s">
        <v>365</v>
      </c>
      <c r="B24" s="93">
        <v>22.5</v>
      </c>
      <c r="C24" s="122">
        <v>16098</v>
      </c>
      <c r="D24" s="124">
        <v>111.71</v>
      </c>
      <c r="E24" s="94">
        <f t="shared" si="0"/>
        <v>1798307.5799999998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24.169565217391302</v>
      </c>
      <c r="C25" s="118">
        <f>ROUND(ROUNDDOWN(SUM(C2:C24)/COUNTA(C2:C24),3),2)</f>
        <v>16460.740000000002</v>
      </c>
      <c r="D25" s="118">
        <f>ROUND(ROUNDDOWN(SUM(D2:D24)/COUNTA(D2:D24),3),2)</f>
        <v>109.63</v>
      </c>
      <c r="E25" s="119">
        <f>C25*D25</f>
        <v>1804590.9262000001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870</v>
      </c>
      <c r="B27" s="104">
        <v>17847.599999999999</v>
      </c>
      <c r="C27" s="104">
        <v>104.69</v>
      </c>
      <c r="D27" s="105">
        <v>1868465.2439999997</v>
      </c>
      <c r="E27" s="106" t="s">
        <v>30</v>
      </c>
      <c r="F27" s="5"/>
      <c r="G27" s="5"/>
    </row>
    <row r="28" spans="1:7" ht="18.75" customHeight="1" x14ac:dyDescent="0.15">
      <c r="A28" s="103" t="s">
        <v>876</v>
      </c>
      <c r="B28" s="104">
        <v>18568.05</v>
      </c>
      <c r="C28" s="104">
        <v>106.37</v>
      </c>
      <c r="D28" s="105">
        <v>1975083.4785</v>
      </c>
      <c r="E28" s="107">
        <f>D28-D27</f>
        <v>106618.23450000025</v>
      </c>
      <c r="F28" s="5"/>
      <c r="G28" s="5"/>
    </row>
    <row r="29" spans="1:7" ht="18.75" customHeight="1" x14ac:dyDescent="0.15">
      <c r="A29" s="103" t="s">
        <v>877</v>
      </c>
      <c r="B29" s="108">
        <f>C25</f>
        <v>16460.740000000002</v>
      </c>
      <c r="C29" s="109">
        <f>D25</f>
        <v>109.63</v>
      </c>
      <c r="D29" s="110">
        <f>E25</f>
        <v>1804590.9262000001</v>
      </c>
      <c r="E29" s="111">
        <f>D29-D28</f>
        <v>-170492.55229999986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4600-80BA-481C-9D3E-0BC05781929F}">
  <dimension ref="A1:G28"/>
  <sheetViews>
    <sheetView workbookViewId="0">
      <selection activeCell="B24" sqref="B24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946</v>
      </c>
      <c r="B2" s="93">
        <v>22.5</v>
      </c>
      <c r="C2" s="121">
        <v>16001</v>
      </c>
      <c r="D2" s="130">
        <v>111.84</v>
      </c>
      <c r="E2" s="94">
        <f t="shared" ref="E2:E23" si="0">C2*D2</f>
        <v>1789551.84</v>
      </c>
      <c r="F2" s="95"/>
      <c r="G2" s="96"/>
    </row>
    <row r="3" spans="1:7" ht="18.75" customHeight="1" x14ac:dyDescent="0.15">
      <c r="A3" s="92" t="s">
        <v>816</v>
      </c>
      <c r="B3" s="93">
        <v>22.5</v>
      </c>
      <c r="C3" s="122"/>
      <c r="D3" s="126">
        <v>111.66</v>
      </c>
      <c r="E3" s="94">
        <f t="shared" si="0"/>
        <v>0</v>
      </c>
      <c r="F3" s="97"/>
      <c r="G3" s="98"/>
    </row>
    <row r="4" spans="1:7" ht="18.75" customHeight="1" x14ac:dyDescent="0.15">
      <c r="A4" s="92" t="s">
        <v>947</v>
      </c>
      <c r="B4" s="93">
        <v>22.5</v>
      </c>
      <c r="C4" s="122"/>
      <c r="D4" s="126">
        <v>111.64</v>
      </c>
      <c r="E4" s="94">
        <f t="shared" si="0"/>
        <v>0</v>
      </c>
      <c r="F4" s="97"/>
      <c r="G4" s="98"/>
    </row>
    <row r="5" spans="1:7" ht="18.75" customHeight="1" x14ac:dyDescent="0.15">
      <c r="A5" s="92" t="s">
        <v>494</v>
      </c>
      <c r="B5" s="93">
        <v>22.5</v>
      </c>
      <c r="C5" s="122">
        <v>16520</v>
      </c>
      <c r="D5" s="126">
        <v>111.29</v>
      </c>
      <c r="E5" s="94">
        <f t="shared" si="0"/>
        <v>1838510.8</v>
      </c>
      <c r="F5" s="97"/>
      <c r="G5" s="98"/>
    </row>
    <row r="6" spans="1:7" ht="18.75" customHeight="1" x14ac:dyDescent="0.15">
      <c r="A6" s="92" t="s">
        <v>369</v>
      </c>
      <c r="B6" s="93">
        <v>22.5</v>
      </c>
      <c r="C6" s="122">
        <v>16681</v>
      </c>
      <c r="D6" s="126">
        <v>110.82</v>
      </c>
      <c r="E6" s="94">
        <f t="shared" si="0"/>
        <v>1848588.42</v>
      </c>
      <c r="F6" s="97"/>
      <c r="G6" s="98"/>
    </row>
    <row r="7" spans="1:7" ht="18.75" customHeight="1" x14ac:dyDescent="0.15">
      <c r="A7" s="92" t="s">
        <v>180</v>
      </c>
      <c r="B7" s="93">
        <v>22.25</v>
      </c>
      <c r="C7" s="122">
        <v>16778</v>
      </c>
      <c r="D7" s="126">
        <v>110.83</v>
      </c>
      <c r="E7" s="94">
        <f t="shared" si="0"/>
        <v>1859505.74</v>
      </c>
      <c r="F7" s="97"/>
      <c r="G7" s="98"/>
    </row>
    <row r="8" spans="1:7" ht="18.75" customHeight="1" x14ac:dyDescent="0.15">
      <c r="A8" s="92" t="s">
        <v>181</v>
      </c>
      <c r="B8" s="93">
        <v>22</v>
      </c>
      <c r="C8" s="122">
        <v>16629</v>
      </c>
      <c r="D8" s="126">
        <v>110.31</v>
      </c>
      <c r="E8" s="94">
        <f t="shared" si="0"/>
        <v>1834344.99</v>
      </c>
      <c r="F8" s="97"/>
      <c r="G8" s="98"/>
    </row>
    <row r="9" spans="1:7" ht="18.75" customHeight="1" x14ac:dyDescent="0.15">
      <c r="A9" s="92" t="s">
        <v>948</v>
      </c>
      <c r="B9" s="93">
        <v>21.7</v>
      </c>
      <c r="C9" s="122">
        <v>16220</v>
      </c>
      <c r="D9" s="124">
        <v>110.75</v>
      </c>
      <c r="E9" s="94">
        <f t="shared" si="0"/>
        <v>1796365</v>
      </c>
      <c r="F9" s="97"/>
      <c r="G9" s="98"/>
    </row>
    <row r="10" spans="1:7" ht="18.75" customHeight="1" x14ac:dyDescent="0.15">
      <c r="A10" s="92" t="s">
        <v>497</v>
      </c>
      <c r="B10" s="93">
        <v>21.7</v>
      </c>
      <c r="C10" s="122">
        <v>16173</v>
      </c>
      <c r="D10" s="124">
        <v>110.58</v>
      </c>
      <c r="E10" s="94">
        <f t="shared" si="0"/>
        <v>1788410.34</v>
      </c>
      <c r="F10" s="97"/>
      <c r="G10" s="98"/>
    </row>
    <row r="11" spans="1:7" ht="18.75" customHeight="1" x14ac:dyDescent="0.15">
      <c r="A11" s="92" t="s">
        <v>371</v>
      </c>
      <c r="B11" s="93">
        <v>21.5</v>
      </c>
      <c r="C11" s="122">
        <v>16205</v>
      </c>
      <c r="D11" s="124">
        <v>109.85</v>
      </c>
      <c r="E11" s="94">
        <f t="shared" si="0"/>
        <v>1780119.25</v>
      </c>
      <c r="F11" s="97"/>
      <c r="G11" s="98"/>
    </row>
    <row r="12" spans="1:7" ht="18.75" customHeight="1" x14ac:dyDescent="0.15">
      <c r="A12" s="92" t="s">
        <v>185</v>
      </c>
      <c r="B12" s="93">
        <v>21.5</v>
      </c>
      <c r="C12" s="122">
        <v>16049</v>
      </c>
      <c r="D12" s="124">
        <v>109.91</v>
      </c>
      <c r="E12" s="94">
        <f t="shared" si="0"/>
        <v>1763945.5899999999</v>
      </c>
      <c r="F12" s="97"/>
      <c r="G12" s="98"/>
    </row>
    <row r="13" spans="1:7" ht="18.75" customHeight="1" x14ac:dyDescent="0.15">
      <c r="A13" s="92" t="s">
        <v>186</v>
      </c>
      <c r="B13" s="93">
        <v>21.4</v>
      </c>
      <c r="C13" s="122">
        <v>16411</v>
      </c>
      <c r="D13" s="124">
        <v>109.72</v>
      </c>
      <c r="E13" s="94">
        <f t="shared" si="0"/>
        <v>1800614.92</v>
      </c>
      <c r="F13" s="97"/>
      <c r="G13" s="98"/>
    </row>
    <row r="14" spans="1:7" ht="18.75" customHeight="1" x14ac:dyDescent="0.15">
      <c r="A14" s="92" t="s">
        <v>949</v>
      </c>
      <c r="B14" s="93">
        <v>21.4</v>
      </c>
      <c r="C14" s="122">
        <v>16063</v>
      </c>
      <c r="D14" s="124">
        <v>109.66</v>
      </c>
      <c r="E14" s="94">
        <f t="shared" si="0"/>
        <v>1761468.5799999998</v>
      </c>
      <c r="F14" s="97"/>
      <c r="G14" s="98"/>
    </row>
    <row r="15" spans="1:7" ht="18.75" customHeight="1" x14ac:dyDescent="0.15">
      <c r="A15" s="92" t="s">
        <v>500</v>
      </c>
      <c r="B15" s="93">
        <v>21.4</v>
      </c>
      <c r="C15" s="122">
        <v>16144</v>
      </c>
      <c r="D15" s="124">
        <v>109.2</v>
      </c>
      <c r="E15" s="94">
        <f t="shared" si="0"/>
        <v>1762924.8</v>
      </c>
      <c r="F15" s="97"/>
      <c r="G15" s="98"/>
    </row>
    <row r="16" spans="1:7" ht="18.75" customHeight="1" x14ac:dyDescent="0.15">
      <c r="A16" s="92" t="s">
        <v>501</v>
      </c>
      <c r="B16" s="93">
        <v>21.2</v>
      </c>
      <c r="C16" s="122">
        <v>16085</v>
      </c>
      <c r="D16" s="124">
        <v>109.08</v>
      </c>
      <c r="E16" s="94">
        <f t="shared" si="0"/>
        <v>1754551.8</v>
      </c>
      <c r="F16" s="97"/>
      <c r="G16" s="98"/>
    </row>
    <row r="17" spans="1:7" ht="18.75" customHeight="1" x14ac:dyDescent="0.15">
      <c r="A17" s="92" t="s">
        <v>190</v>
      </c>
      <c r="B17" s="93">
        <v>21.2</v>
      </c>
      <c r="C17" s="122">
        <v>16009</v>
      </c>
      <c r="D17" s="124">
        <v>109.05</v>
      </c>
      <c r="E17" s="94">
        <f t="shared" si="0"/>
        <v>1745781.45</v>
      </c>
      <c r="F17" s="97"/>
      <c r="G17" s="98"/>
    </row>
    <row r="18" spans="1:7" ht="18.75" customHeight="1" x14ac:dyDescent="0.15">
      <c r="A18" s="92" t="s">
        <v>191</v>
      </c>
      <c r="B18" s="93">
        <v>20.5</v>
      </c>
      <c r="C18" s="122">
        <v>16150</v>
      </c>
      <c r="D18" s="124">
        <v>108.94</v>
      </c>
      <c r="E18" s="94">
        <f t="shared" si="0"/>
        <v>1759381</v>
      </c>
      <c r="F18" s="97"/>
      <c r="G18" s="98"/>
    </row>
    <row r="19" spans="1:7" ht="18.75" customHeight="1" x14ac:dyDescent="0.15">
      <c r="A19" s="92" t="s">
        <v>950</v>
      </c>
      <c r="B19" s="93">
        <v>20.5</v>
      </c>
      <c r="C19" s="122">
        <v>16449</v>
      </c>
      <c r="D19" s="124">
        <v>108.89</v>
      </c>
      <c r="E19" s="94">
        <f t="shared" si="0"/>
        <v>1791131.61</v>
      </c>
      <c r="F19" s="97"/>
      <c r="G19" s="98"/>
    </row>
    <row r="20" spans="1:7" ht="18.75" customHeight="1" x14ac:dyDescent="0.15">
      <c r="A20" s="92" t="s">
        <v>504</v>
      </c>
      <c r="B20" s="93">
        <v>20.5</v>
      </c>
      <c r="C20" s="122">
        <v>16914</v>
      </c>
      <c r="D20" s="124">
        <v>109.16</v>
      </c>
      <c r="E20" s="94">
        <f t="shared" si="0"/>
        <v>1846332.24</v>
      </c>
      <c r="F20" s="97"/>
      <c r="G20" s="98"/>
    </row>
    <row r="21" spans="1:7" ht="18.75" customHeight="1" x14ac:dyDescent="0.15">
      <c r="A21" s="92" t="s">
        <v>375</v>
      </c>
      <c r="B21" s="93">
        <v>20.5</v>
      </c>
      <c r="C21" s="122">
        <v>17223</v>
      </c>
      <c r="D21" s="124">
        <v>109.93</v>
      </c>
      <c r="E21" s="94">
        <f t="shared" si="0"/>
        <v>1893324.3900000001</v>
      </c>
      <c r="F21" s="97"/>
      <c r="G21" s="98"/>
    </row>
    <row r="22" spans="1:7" ht="18.75" customHeight="1" x14ac:dyDescent="0.15">
      <c r="A22" s="92" t="s">
        <v>195</v>
      </c>
      <c r="B22" s="93">
        <v>20.5</v>
      </c>
      <c r="C22" s="122">
        <v>17433</v>
      </c>
      <c r="D22" s="124"/>
      <c r="E22" s="94">
        <f t="shared" si="0"/>
        <v>0</v>
      </c>
      <c r="F22" s="97"/>
      <c r="G22" s="98"/>
    </row>
    <row r="23" spans="1:7" ht="18.75" customHeight="1" thickBot="1" x14ac:dyDescent="0.2">
      <c r="A23" s="92" t="s">
        <v>196</v>
      </c>
      <c r="B23" s="93">
        <v>20.399999999999999</v>
      </c>
      <c r="C23" s="122">
        <v>17477</v>
      </c>
      <c r="D23" s="124">
        <v>109.93</v>
      </c>
      <c r="E23" s="94">
        <f t="shared" si="0"/>
        <v>1921246.61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21.484090909090902</v>
      </c>
      <c r="C24" s="118">
        <f>ROUND(ROUNDDOWN(SUM(C2:C23)/COUNTA(C2:C23),3),2)</f>
        <v>16480.7</v>
      </c>
      <c r="D24" s="118">
        <f>ROUND(ROUNDDOWN(SUM(D2:D23)/COUNTA(D2:D23),3),2)</f>
        <v>110.14</v>
      </c>
      <c r="E24" s="119">
        <f>C24*D24</f>
        <v>1815184.2980000002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876</v>
      </c>
      <c r="B26" s="104">
        <v>18568.05</v>
      </c>
      <c r="C26" s="104">
        <v>106.37</v>
      </c>
      <c r="D26" s="105">
        <v>1975083.4785</v>
      </c>
      <c r="E26" s="106" t="s">
        <v>30</v>
      </c>
      <c r="F26" s="5"/>
      <c r="G26" s="5"/>
    </row>
    <row r="27" spans="1:7" ht="18.75" customHeight="1" x14ac:dyDescent="0.15">
      <c r="A27" s="103" t="s">
        <v>877</v>
      </c>
      <c r="B27" s="104">
        <v>16460.740000000002</v>
      </c>
      <c r="C27" s="104">
        <v>109.63</v>
      </c>
      <c r="D27" s="105">
        <v>1804590.9262000001</v>
      </c>
      <c r="E27" s="107">
        <f>D27-D26</f>
        <v>-170492.55229999986</v>
      </c>
      <c r="F27" s="5"/>
      <c r="G27" s="5"/>
    </row>
    <row r="28" spans="1:7" ht="18.75" customHeight="1" x14ac:dyDescent="0.15">
      <c r="A28" s="103" t="s">
        <v>882</v>
      </c>
      <c r="B28" s="108">
        <f>C24</f>
        <v>16480.7</v>
      </c>
      <c r="C28" s="109">
        <f>D24</f>
        <v>110.14</v>
      </c>
      <c r="D28" s="110">
        <f>E24</f>
        <v>1815184.2980000002</v>
      </c>
      <c r="E28" s="111">
        <f>D28-D27</f>
        <v>10593.371800000081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F873-4C58-4B17-AECF-BC9C3E0F8E74}">
  <dimension ref="A1:G27"/>
  <sheetViews>
    <sheetView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506</v>
      </c>
      <c r="B2" s="93">
        <v>20.399999999999999</v>
      </c>
      <c r="C2" s="121"/>
      <c r="D2" s="130"/>
      <c r="E2" s="94">
        <f t="shared" ref="E2:E22" si="0">C2*D2</f>
        <v>0</v>
      </c>
      <c r="F2" s="95"/>
      <c r="G2" s="96"/>
    </row>
    <row r="3" spans="1:7" ht="18.75" customHeight="1" x14ac:dyDescent="0.15">
      <c r="A3" s="92" t="s">
        <v>507</v>
      </c>
      <c r="B3" s="93">
        <v>20.399999999999999</v>
      </c>
      <c r="C3" s="122">
        <v>17861</v>
      </c>
      <c r="D3" s="130"/>
      <c r="E3" s="94">
        <f t="shared" si="0"/>
        <v>0</v>
      </c>
      <c r="F3" s="97"/>
      <c r="G3" s="98"/>
    </row>
    <row r="4" spans="1:7" ht="18.75" customHeight="1" x14ac:dyDescent="0.15">
      <c r="A4" s="92" t="s">
        <v>508</v>
      </c>
      <c r="B4" s="93">
        <v>20.399999999999999</v>
      </c>
      <c r="C4" s="122">
        <v>17985</v>
      </c>
      <c r="D4" s="130"/>
      <c r="E4" s="94">
        <f t="shared" si="0"/>
        <v>0</v>
      </c>
      <c r="F4" s="97"/>
      <c r="G4" s="98"/>
    </row>
    <row r="5" spans="1:7" ht="18.75" customHeight="1" x14ac:dyDescent="0.15">
      <c r="A5" s="92" t="s">
        <v>509</v>
      </c>
      <c r="B5" s="93">
        <v>20.399999999999999</v>
      </c>
      <c r="C5" s="122">
        <v>17943</v>
      </c>
      <c r="D5" s="126">
        <v>110.33</v>
      </c>
      <c r="E5" s="94">
        <f t="shared" si="0"/>
        <v>1979651.19</v>
      </c>
      <c r="F5" s="97"/>
      <c r="G5" s="98"/>
    </row>
    <row r="6" spans="1:7" ht="18.75" customHeight="1" x14ac:dyDescent="0.15">
      <c r="A6" s="92" t="s">
        <v>201</v>
      </c>
      <c r="B6" s="93">
        <v>20</v>
      </c>
      <c r="C6" s="122">
        <v>18025</v>
      </c>
      <c r="D6" s="126">
        <v>110.15</v>
      </c>
      <c r="E6" s="94">
        <f t="shared" si="0"/>
        <v>1985453.75</v>
      </c>
      <c r="F6" s="97"/>
      <c r="G6" s="98"/>
    </row>
    <row r="7" spans="1:7" ht="18.75" customHeight="1" x14ac:dyDescent="0.15">
      <c r="A7" s="92" t="s">
        <v>951</v>
      </c>
      <c r="B7" s="93">
        <v>20</v>
      </c>
      <c r="C7" s="122">
        <v>18070</v>
      </c>
      <c r="D7" s="126">
        <v>109.77</v>
      </c>
      <c r="E7" s="94">
        <f t="shared" si="0"/>
        <v>1983543.9</v>
      </c>
      <c r="F7" s="97"/>
      <c r="G7" s="98"/>
    </row>
    <row r="8" spans="1:7" ht="18.75" customHeight="1" x14ac:dyDescent="0.15">
      <c r="A8" s="92" t="s">
        <v>512</v>
      </c>
      <c r="B8" s="93">
        <v>20</v>
      </c>
      <c r="C8" s="122">
        <v>17943</v>
      </c>
      <c r="D8" s="126">
        <v>109.99</v>
      </c>
      <c r="E8" s="94">
        <f t="shared" si="0"/>
        <v>1973550.5699999998</v>
      </c>
      <c r="F8" s="97"/>
      <c r="G8" s="98"/>
    </row>
    <row r="9" spans="1:7" ht="18.75" customHeight="1" x14ac:dyDescent="0.15">
      <c r="A9" s="92" t="s">
        <v>378</v>
      </c>
      <c r="B9" s="93">
        <v>20</v>
      </c>
      <c r="C9" s="122">
        <v>17932</v>
      </c>
      <c r="D9" s="124">
        <v>109.8</v>
      </c>
      <c r="E9" s="94">
        <f t="shared" si="0"/>
        <v>1968933.5999999999</v>
      </c>
      <c r="F9" s="97"/>
      <c r="G9" s="98"/>
    </row>
    <row r="10" spans="1:7" ht="18.75" customHeight="1" x14ac:dyDescent="0.15">
      <c r="A10" s="92" t="s">
        <v>379</v>
      </c>
      <c r="B10" s="93">
        <v>20</v>
      </c>
      <c r="C10" s="122">
        <v>17180</v>
      </c>
      <c r="D10" s="124">
        <v>110.63</v>
      </c>
      <c r="E10" s="94">
        <f t="shared" si="0"/>
        <v>1900623.4</v>
      </c>
      <c r="F10" s="97"/>
      <c r="G10" s="98"/>
    </row>
    <row r="11" spans="1:7" ht="18.75" customHeight="1" x14ac:dyDescent="0.15">
      <c r="A11" s="92" t="s">
        <v>206</v>
      </c>
      <c r="B11" s="93">
        <v>20</v>
      </c>
      <c r="C11" s="122">
        <v>17404</v>
      </c>
      <c r="D11" s="124">
        <v>110.63</v>
      </c>
      <c r="E11" s="94">
        <f t="shared" si="0"/>
        <v>1925404.52</v>
      </c>
      <c r="F11" s="97"/>
      <c r="G11" s="98"/>
    </row>
    <row r="12" spans="1:7" ht="18.75" customHeight="1" x14ac:dyDescent="0.15">
      <c r="A12" s="92" t="s">
        <v>952</v>
      </c>
      <c r="B12" s="93">
        <v>19.8</v>
      </c>
      <c r="C12" s="122">
        <v>17723</v>
      </c>
      <c r="D12" s="124">
        <v>110.45</v>
      </c>
      <c r="E12" s="94">
        <f t="shared" si="0"/>
        <v>1957505.35</v>
      </c>
      <c r="F12" s="97"/>
      <c r="G12" s="98"/>
    </row>
    <row r="13" spans="1:7" ht="18.75" customHeight="1" x14ac:dyDescent="0.15">
      <c r="A13" s="92" t="s">
        <v>953</v>
      </c>
      <c r="B13" s="93">
        <v>19.8</v>
      </c>
      <c r="C13" s="122">
        <v>18142</v>
      </c>
      <c r="D13" s="124">
        <v>110.22</v>
      </c>
      <c r="E13" s="94">
        <f t="shared" si="0"/>
        <v>1999611.24</v>
      </c>
      <c r="F13" s="97"/>
      <c r="G13" s="98"/>
    </row>
    <row r="14" spans="1:7" ht="18.75" customHeight="1" x14ac:dyDescent="0.15">
      <c r="A14" s="92" t="s">
        <v>516</v>
      </c>
      <c r="B14" s="93">
        <v>19.8</v>
      </c>
      <c r="C14" s="122">
        <v>17680</v>
      </c>
      <c r="D14" s="124">
        <v>110</v>
      </c>
      <c r="E14" s="94">
        <f t="shared" si="0"/>
        <v>1944800</v>
      </c>
      <c r="F14" s="97"/>
      <c r="G14" s="98"/>
    </row>
    <row r="15" spans="1:7" ht="18.75" customHeight="1" x14ac:dyDescent="0.15">
      <c r="A15" s="92" t="s">
        <v>210</v>
      </c>
      <c r="B15" s="93">
        <v>19.8</v>
      </c>
      <c r="C15" s="122">
        <v>17326</v>
      </c>
      <c r="D15" s="124">
        <v>110.25</v>
      </c>
      <c r="E15" s="94">
        <f t="shared" si="0"/>
        <v>1910191.5</v>
      </c>
      <c r="F15" s="97"/>
      <c r="G15" s="98"/>
    </row>
    <row r="16" spans="1:7" ht="18.75" customHeight="1" x14ac:dyDescent="0.15">
      <c r="A16" s="92" t="s">
        <v>211</v>
      </c>
      <c r="B16" s="93">
        <v>19.8</v>
      </c>
      <c r="C16" s="122">
        <v>17047</v>
      </c>
      <c r="D16" s="124">
        <v>109.9</v>
      </c>
      <c r="E16" s="94">
        <f t="shared" si="0"/>
        <v>1873465.3</v>
      </c>
      <c r="F16" s="97"/>
      <c r="G16" s="98"/>
    </row>
    <row r="17" spans="1:7" ht="18.75" customHeight="1" x14ac:dyDescent="0.15">
      <c r="A17" s="92" t="s">
        <v>954</v>
      </c>
      <c r="B17" s="93">
        <v>20</v>
      </c>
      <c r="C17" s="122">
        <v>16780</v>
      </c>
      <c r="D17" s="124">
        <v>109.98</v>
      </c>
      <c r="E17" s="94">
        <f t="shared" si="0"/>
        <v>1845464.4000000001</v>
      </c>
      <c r="F17" s="97"/>
      <c r="G17" s="98"/>
    </row>
    <row r="18" spans="1:7" ht="18.75" customHeight="1" x14ac:dyDescent="0.15">
      <c r="A18" s="92" t="s">
        <v>955</v>
      </c>
      <c r="B18" s="93">
        <v>20</v>
      </c>
      <c r="C18" s="122">
        <v>17125</v>
      </c>
      <c r="D18" s="124">
        <v>109.85</v>
      </c>
      <c r="E18" s="94">
        <f t="shared" si="0"/>
        <v>1881181.25</v>
      </c>
      <c r="F18" s="97"/>
      <c r="G18" s="98"/>
    </row>
    <row r="19" spans="1:7" ht="18.75" customHeight="1" x14ac:dyDescent="0.15">
      <c r="A19" s="92" t="s">
        <v>384</v>
      </c>
      <c r="B19" s="93">
        <v>20</v>
      </c>
      <c r="C19" s="122">
        <v>17168</v>
      </c>
      <c r="D19" s="124">
        <v>109.75</v>
      </c>
      <c r="E19" s="94">
        <f t="shared" si="0"/>
        <v>1884188</v>
      </c>
      <c r="F19" s="97"/>
      <c r="G19" s="98"/>
    </row>
    <row r="20" spans="1:7" ht="18.75" customHeight="1" x14ac:dyDescent="0.15">
      <c r="A20" s="92" t="s">
        <v>215</v>
      </c>
      <c r="B20" s="93">
        <v>20</v>
      </c>
      <c r="C20" s="122">
        <v>17364</v>
      </c>
      <c r="D20" s="124">
        <v>110.16</v>
      </c>
      <c r="E20" s="94">
        <f t="shared" si="0"/>
        <v>1912818.24</v>
      </c>
      <c r="F20" s="97"/>
      <c r="G20" s="98"/>
    </row>
    <row r="21" spans="1:7" ht="18.75" customHeight="1" x14ac:dyDescent="0.15">
      <c r="A21" s="92" t="s">
        <v>216</v>
      </c>
      <c r="B21" s="93">
        <v>20</v>
      </c>
      <c r="C21" s="122">
        <v>17811</v>
      </c>
      <c r="D21" s="124">
        <v>110.97</v>
      </c>
      <c r="E21" s="94">
        <f t="shared" si="0"/>
        <v>1976486.67</v>
      </c>
      <c r="F21" s="97"/>
      <c r="G21" s="98"/>
    </row>
    <row r="22" spans="1:7" ht="18.75" customHeight="1" thickBot="1" x14ac:dyDescent="0.2">
      <c r="A22" s="92" t="s">
        <v>956</v>
      </c>
      <c r="B22" s="93">
        <v>20</v>
      </c>
      <c r="C22" s="122"/>
      <c r="D22" s="124">
        <v>110.76</v>
      </c>
      <c r="E22" s="94">
        <f t="shared" si="0"/>
        <v>0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20.028571428571428</v>
      </c>
      <c r="C23" s="118">
        <f>ROUND(ROUNDDOWN(SUM(C2:C22)/COUNTA(C2:C22),3),2)</f>
        <v>17605.740000000002</v>
      </c>
      <c r="D23" s="118">
        <f>ROUND(ROUNDDOWN(SUM(D2:D22)/COUNTA(D2:D22),3),2)</f>
        <v>110.2</v>
      </c>
      <c r="E23" s="119">
        <f>C23*D23</f>
        <v>1940152.5480000002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877</v>
      </c>
      <c r="B25" s="104">
        <v>16460.740000000002</v>
      </c>
      <c r="C25" s="104">
        <v>109.63</v>
      </c>
      <c r="D25" s="105">
        <v>1804590.9262000001</v>
      </c>
      <c r="E25" s="106" t="s">
        <v>30</v>
      </c>
      <c r="F25" s="5"/>
      <c r="G25" s="5"/>
    </row>
    <row r="26" spans="1:7" ht="18.75" customHeight="1" x14ac:dyDescent="0.15">
      <c r="A26" s="103" t="s">
        <v>882</v>
      </c>
      <c r="B26" s="104">
        <v>16480.7</v>
      </c>
      <c r="C26" s="104">
        <v>110.14</v>
      </c>
      <c r="D26" s="105">
        <v>1815184.2980000002</v>
      </c>
      <c r="E26" s="107">
        <f>D26-D25</f>
        <v>10593.371800000081</v>
      </c>
      <c r="F26" s="5"/>
      <c r="G26" s="5"/>
    </row>
    <row r="27" spans="1:7" ht="18.75" customHeight="1" x14ac:dyDescent="0.15">
      <c r="A27" s="103" t="s">
        <v>829</v>
      </c>
      <c r="B27" s="108">
        <f>C23</f>
        <v>17605.740000000002</v>
      </c>
      <c r="C27" s="109">
        <f>D23</f>
        <v>110.2</v>
      </c>
      <c r="D27" s="110">
        <f>E23</f>
        <v>1940152.5480000002</v>
      </c>
      <c r="E27" s="111">
        <f>D27-D26</f>
        <v>124968.25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2EA91-6B06-4AF7-8DB7-DCC7A784E3C8}">
  <dimension ref="A1:G28"/>
  <sheetViews>
    <sheetView topLeftCell="A10" workbookViewId="0">
      <selection activeCell="A27" sqref="A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957</v>
      </c>
      <c r="B2" s="93">
        <v>20</v>
      </c>
      <c r="C2" s="121">
        <v>18147</v>
      </c>
      <c r="D2" s="130">
        <v>110.41</v>
      </c>
      <c r="E2" s="94">
        <f t="shared" ref="E2:E23" si="0">C2*D2</f>
        <v>2003610.27</v>
      </c>
      <c r="F2" s="95"/>
      <c r="G2" s="96"/>
    </row>
    <row r="3" spans="1:7" ht="18.75" customHeight="1" x14ac:dyDescent="0.15">
      <c r="A3" s="92" t="s">
        <v>893</v>
      </c>
      <c r="B3" s="93">
        <v>19.899999999999999</v>
      </c>
      <c r="C3" s="122">
        <v>18133</v>
      </c>
      <c r="D3" s="130">
        <v>110.65</v>
      </c>
      <c r="E3" s="94">
        <f t="shared" si="0"/>
        <v>2006416.4500000002</v>
      </c>
      <c r="F3" s="97"/>
      <c r="G3" s="98"/>
    </row>
    <row r="4" spans="1:7" ht="18.75" customHeight="1" x14ac:dyDescent="0.15">
      <c r="A4" s="92" t="s">
        <v>387</v>
      </c>
      <c r="B4" s="93">
        <v>19.8</v>
      </c>
      <c r="C4" s="122">
        <v>17945</v>
      </c>
      <c r="D4" s="130">
        <v>110.59</v>
      </c>
      <c r="E4" s="94">
        <f t="shared" si="0"/>
        <v>1984537.55</v>
      </c>
      <c r="F4" s="97"/>
      <c r="G4" s="98"/>
    </row>
    <row r="5" spans="1:7" ht="18.75" customHeight="1" x14ac:dyDescent="0.15">
      <c r="A5" s="92" t="s">
        <v>222</v>
      </c>
      <c r="B5" s="93">
        <v>19.8</v>
      </c>
      <c r="C5" s="122">
        <v>17922</v>
      </c>
      <c r="D5" s="126">
        <v>111.28</v>
      </c>
      <c r="E5" s="94">
        <f t="shared" si="0"/>
        <v>1994360.16</v>
      </c>
      <c r="F5" s="97"/>
      <c r="G5" s="98"/>
    </row>
    <row r="6" spans="1:7" ht="18.75" customHeight="1" x14ac:dyDescent="0.15">
      <c r="A6" s="92" t="s">
        <v>958</v>
      </c>
      <c r="B6" s="93">
        <v>19.8</v>
      </c>
      <c r="C6" s="122">
        <v>17625</v>
      </c>
      <c r="D6" s="126">
        <v>110.57</v>
      </c>
      <c r="E6" s="94">
        <f t="shared" si="0"/>
        <v>1948796.2499999998</v>
      </c>
      <c r="F6" s="97"/>
      <c r="G6" s="98"/>
    </row>
    <row r="7" spans="1:7" ht="18.75" customHeight="1" x14ac:dyDescent="0.15">
      <c r="A7" s="92" t="s">
        <v>526</v>
      </c>
      <c r="B7" s="93">
        <v>19.8</v>
      </c>
      <c r="C7" s="122">
        <v>17828</v>
      </c>
      <c r="D7" s="126">
        <v>110.45</v>
      </c>
      <c r="E7" s="94">
        <f t="shared" si="0"/>
        <v>1969102.6</v>
      </c>
      <c r="F7" s="97"/>
      <c r="G7" s="98"/>
    </row>
    <row r="8" spans="1:7" ht="18.75" customHeight="1" x14ac:dyDescent="0.15">
      <c r="A8" s="92" t="s">
        <v>389</v>
      </c>
      <c r="B8" s="93">
        <v>19.8</v>
      </c>
      <c r="C8" s="122">
        <v>18088</v>
      </c>
      <c r="D8" s="126">
        <v>110.46</v>
      </c>
      <c r="E8" s="94">
        <f t="shared" si="0"/>
        <v>1998000.48</v>
      </c>
      <c r="F8" s="97"/>
      <c r="G8" s="98"/>
    </row>
    <row r="9" spans="1:7" ht="18.75" customHeight="1" x14ac:dyDescent="0.15">
      <c r="A9" s="92" t="s">
        <v>226</v>
      </c>
      <c r="B9" s="93">
        <v>19.8</v>
      </c>
      <c r="C9" s="122">
        <v>17783</v>
      </c>
      <c r="D9" s="124">
        <v>110.65</v>
      </c>
      <c r="E9" s="94">
        <f t="shared" si="0"/>
        <v>1967688.9500000002</v>
      </c>
      <c r="F9" s="97"/>
      <c r="G9" s="98"/>
    </row>
    <row r="10" spans="1:7" ht="18.75" customHeight="1" x14ac:dyDescent="0.15">
      <c r="A10" s="92" t="s">
        <v>227</v>
      </c>
      <c r="B10" s="93">
        <v>19.8</v>
      </c>
      <c r="C10" s="122">
        <v>18303</v>
      </c>
      <c r="D10" s="124">
        <v>110.46</v>
      </c>
      <c r="E10" s="94">
        <f t="shared" si="0"/>
        <v>2021749.38</v>
      </c>
      <c r="F10" s="97"/>
      <c r="G10" s="98"/>
    </row>
    <row r="11" spans="1:7" ht="18.75" customHeight="1" x14ac:dyDescent="0.15">
      <c r="A11" s="92" t="s">
        <v>959</v>
      </c>
      <c r="B11" s="93">
        <v>20</v>
      </c>
      <c r="C11" s="122">
        <v>18276</v>
      </c>
      <c r="D11" s="124">
        <v>110.81</v>
      </c>
      <c r="E11" s="94">
        <f t="shared" si="0"/>
        <v>2025163.56</v>
      </c>
      <c r="F11" s="97"/>
      <c r="G11" s="98"/>
    </row>
    <row r="12" spans="1:7" ht="18.75" customHeight="1" x14ac:dyDescent="0.15">
      <c r="A12" s="92" t="s">
        <v>529</v>
      </c>
      <c r="B12" s="93">
        <v>20</v>
      </c>
      <c r="C12" s="122">
        <v>17909</v>
      </c>
      <c r="D12" s="124">
        <v>111.11</v>
      </c>
      <c r="E12" s="94">
        <f t="shared" si="0"/>
        <v>1989868.99</v>
      </c>
      <c r="F12" s="97"/>
      <c r="G12" s="98"/>
    </row>
    <row r="13" spans="1:7" ht="18.75" customHeight="1" x14ac:dyDescent="0.15">
      <c r="A13" s="92" t="s">
        <v>960</v>
      </c>
      <c r="B13" s="93">
        <v>20.100000000000001</v>
      </c>
      <c r="C13" s="122">
        <v>17483</v>
      </c>
      <c r="D13" s="124">
        <v>111.16</v>
      </c>
      <c r="E13" s="94">
        <f t="shared" si="0"/>
        <v>1943410.28</v>
      </c>
      <c r="F13" s="97"/>
      <c r="G13" s="98"/>
    </row>
    <row r="14" spans="1:7" ht="18.75" customHeight="1" x14ac:dyDescent="0.15">
      <c r="A14" s="92" t="s">
        <v>231</v>
      </c>
      <c r="B14" s="93">
        <v>20.2</v>
      </c>
      <c r="C14" s="122">
        <v>17287</v>
      </c>
      <c r="D14" s="124">
        <v>111.79</v>
      </c>
      <c r="E14" s="94">
        <f t="shared" si="0"/>
        <v>1932513.7300000002</v>
      </c>
      <c r="F14" s="97"/>
      <c r="G14" s="98"/>
    </row>
    <row r="15" spans="1:7" ht="18.75" customHeight="1" x14ac:dyDescent="0.15">
      <c r="A15" s="92" t="s">
        <v>232</v>
      </c>
      <c r="B15" s="93">
        <v>20.399999999999999</v>
      </c>
      <c r="C15" s="122">
        <v>17320</v>
      </c>
      <c r="D15" s="124">
        <v>111.33</v>
      </c>
      <c r="E15" s="94">
        <f t="shared" si="0"/>
        <v>1928235.5999999999</v>
      </c>
      <c r="F15" s="97"/>
      <c r="G15" s="98"/>
    </row>
    <row r="16" spans="1:7" ht="18.75" customHeight="1" x14ac:dyDescent="0.15">
      <c r="A16" s="92" t="s">
        <v>961</v>
      </c>
      <c r="B16" s="93">
        <v>20.7</v>
      </c>
      <c r="C16" s="122">
        <v>17310</v>
      </c>
      <c r="D16" s="124">
        <v>111.25</v>
      </c>
      <c r="E16" s="94">
        <f t="shared" si="0"/>
        <v>1925737.5</v>
      </c>
      <c r="F16" s="97"/>
      <c r="G16" s="98"/>
    </row>
    <row r="17" spans="1:7" ht="18.75" customHeight="1" x14ac:dyDescent="0.15">
      <c r="A17" s="92" t="s">
        <v>533</v>
      </c>
      <c r="B17" s="93">
        <v>20.8</v>
      </c>
      <c r="C17" s="122">
        <v>17701</v>
      </c>
      <c r="D17" s="124">
        <v>111.28</v>
      </c>
      <c r="E17" s="94">
        <f t="shared" si="0"/>
        <v>1969767.28</v>
      </c>
      <c r="F17" s="97"/>
      <c r="G17" s="98"/>
    </row>
    <row r="18" spans="1:7" ht="18.75" customHeight="1" x14ac:dyDescent="0.15">
      <c r="A18" s="92" t="s">
        <v>393</v>
      </c>
      <c r="B18" s="93">
        <v>21</v>
      </c>
      <c r="C18" s="122">
        <v>17867</v>
      </c>
      <c r="D18" s="124">
        <v>111.74</v>
      </c>
      <c r="E18" s="94">
        <f t="shared" si="0"/>
        <v>1996458.5799999998</v>
      </c>
      <c r="F18" s="97"/>
      <c r="G18" s="98"/>
    </row>
    <row r="19" spans="1:7" ht="18.75" customHeight="1" x14ac:dyDescent="0.15">
      <c r="A19" s="92" t="s">
        <v>236</v>
      </c>
      <c r="B19" s="93">
        <v>21.2</v>
      </c>
      <c r="C19" s="122">
        <v>18192</v>
      </c>
      <c r="D19" s="124">
        <v>112.06</v>
      </c>
      <c r="E19" s="94">
        <f t="shared" si="0"/>
        <v>2038595.52</v>
      </c>
      <c r="F19" s="97"/>
      <c r="G19" s="98"/>
    </row>
    <row r="20" spans="1:7" ht="18.75" customHeight="1" x14ac:dyDescent="0.15">
      <c r="A20" s="92" t="s">
        <v>237</v>
      </c>
      <c r="B20" s="93">
        <v>21.6</v>
      </c>
      <c r="C20" s="122">
        <v>18611</v>
      </c>
      <c r="D20" s="124">
        <v>111.99</v>
      </c>
      <c r="E20" s="94">
        <f t="shared" si="0"/>
        <v>2084245.89</v>
      </c>
      <c r="F20" s="97"/>
      <c r="G20" s="98"/>
    </row>
    <row r="21" spans="1:7" ht="18.75" customHeight="1" x14ac:dyDescent="0.15">
      <c r="A21" s="92" t="s">
        <v>962</v>
      </c>
      <c r="B21" s="93">
        <v>22</v>
      </c>
      <c r="C21" s="122">
        <v>18358</v>
      </c>
      <c r="D21" s="124">
        <v>111.69</v>
      </c>
      <c r="E21" s="94">
        <f t="shared" si="0"/>
        <v>2050405.02</v>
      </c>
      <c r="F21" s="97"/>
      <c r="G21" s="98"/>
    </row>
    <row r="22" spans="1:7" ht="18.75" customHeight="1" x14ac:dyDescent="0.15">
      <c r="A22" s="92" t="s">
        <v>536</v>
      </c>
      <c r="B22" s="93">
        <v>22.2</v>
      </c>
      <c r="C22" s="122">
        <v>18213</v>
      </c>
      <c r="D22" s="124">
        <v>111.52</v>
      </c>
      <c r="E22" s="94">
        <f t="shared" si="0"/>
        <v>2031113.76</v>
      </c>
      <c r="F22" s="97"/>
      <c r="G22" s="98"/>
    </row>
    <row r="23" spans="1:7" ht="18.75" customHeight="1" thickBot="1" x14ac:dyDescent="0.2">
      <c r="A23" s="92" t="s">
        <v>395</v>
      </c>
      <c r="B23" s="93">
        <v>22.35</v>
      </c>
      <c r="C23" s="122">
        <v>18450</v>
      </c>
      <c r="D23" s="124">
        <v>111.58</v>
      </c>
      <c r="E23" s="94">
        <f t="shared" si="0"/>
        <v>2058651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20.502272727272729</v>
      </c>
      <c r="C24" s="118">
        <f>ROUND(ROUNDDOWN(SUM(C2:C23)/COUNTA(C2:C23),3),2)</f>
        <v>17943.23</v>
      </c>
      <c r="D24" s="118">
        <f>ROUND(ROUNDDOWN(SUM(D2:D23)/COUNTA(D2:D23),3),2)</f>
        <v>111.13</v>
      </c>
      <c r="E24" s="119">
        <f>C24*D24</f>
        <v>1994031.1498999998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882</v>
      </c>
      <c r="B26" s="104">
        <v>16480.7</v>
      </c>
      <c r="C26" s="104">
        <v>110.14</v>
      </c>
      <c r="D26" s="105">
        <v>1815184.2980000002</v>
      </c>
      <c r="E26" s="106" t="s">
        <v>30</v>
      </c>
      <c r="F26" s="5"/>
      <c r="G26" s="5"/>
    </row>
    <row r="27" spans="1:7" ht="18.75" customHeight="1" x14ac:dyDescent="0.15">
      <c r="A27" s="103" t="s">
        <v>829</v>
      </c>
      <c r="B27" s="104">
        <v>17605.740000000002</v>
      </c>
      <c r="C27" s="104">
        <v>110.2</v>
      </c>
      <c r="D27" s="105">
        <v>1940152.5480000002</v>
      </c>
      <c r="E27" s="107">
        <f>D27-D26</f>
        <v>124968.25</v>
      </c>
      <c r="F27" s="5"/>
      <c r="G27" s="5"/>
    </row>
    <row r="28" spans="1:7" ht="18.75" customHeight="1" x14ac:dyDescent="0.15">
      <c r="A28" s="103" t="s">
        <v>830</v>
      </c>
      <c r="B28" s="108">
        <f>C24</f>
        <v>17943.23</v>
      </c>
      <c r="C28" s="109">
        <f>D24</f>
        <v>111.13</v>
      </c>
      <c r="D28" s="110">
        <f>E24</f>
        <v>1994031.1498999998</v>
      </c>
      <c r="E28" s="111">
        <f>D28-D27</f>
        <v>53878.60189999966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8FFD-0F83-42E2-92D8-213A54CEFE21}">
  <dimension ref="A1:G28"/>
  <sheetViews>
    <sheetView workbookViewId="0">
      <selection activeCell="B26" sqref="B26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241</v>
      </c>
      <c r="B2" s="93">
        <v>22.9</v>
      </c>
      <c r="C2" s="121">
        <v>18082</v>
      </c>
      <c r="D2" s="130">
        <v>112.08</v>
      </c>
      <c r="E2" s="94">
        <f t="shared" ref="E2:E23" si="0">C2*D2</f>
        <v>2026630.56</v>
      </c>
      <c r="F2" s="95"/>
      <c r="G2" s="96"/>
    </row>
    <row r="3" spans="1:7" ht="18.75" customHeight="1" x14ac:dyDescent="0.15">
      <c r="A3" s="92" t="s">
        <v>832</v>
      </c>
      <c r="B3" s="93">
        <v>23.3</v>
      </c>
      <c r="C3" s="122">
        <v>18141</v>
      </c>
      <c r="D3" s="130">
        <v>112.66</v>
      </c>
      <c r="E3" s="94">
        <f t="shared" si="0"/>
        <v>2043765.0599999998</v>
      </c>
      <c r="F3" s="97"/>
      <c r="G3" s="98"/>
    </row>
    <row r="4" spans="1:7" ht="18.75" customHeight="1" x14ac:dyDescent="0.15">
      <c r="A4" s="92" t="s">
        <v>963</v>
      </c>
      <c r="B4" s="93">
        <v>23.6</v>
      </c>
      <c r="C4" s="122">
        <v>18370</v>
      </c>
      <c r="D4" s="130">
        <v>112.16</v>
      </c>
      <c r="E4" s="94">
        <f t="shared" si="0"/>
        <v>2060379.2</v>
      </c>
      <c r="F4" s="97"/>
      <c r="G4" s="98"/>
    </row>
    <row r="5" spans="1:7" ht="18.75" customHeight="1" x14ac:dyDescent="0.15">
      <c r="A5" s="92" t="s">
        <v>540</v>
      </c>
      <c r="B5" s="93">
        <v>23.75</v>
      </c>
      <c r="C5" s="122">
        <v>18541</v>
      </c>
      <c r="D5" s="126">
        <v>111.87</v>
      </c>
      <c r="E5" s="94">
        <f t="shared" si="0"/>
        <v>2074181.6700000002</v>
      </c>
      <c r="F5" s="97"/>
      <c r="G5" s="98"/>
    </row>
    <row r="6" spans="1:7" ht="18.75" customHeight="1" x14ac:dyDescent="0.15">
      <c r="A6" s="92" t="s">
        <v>400</v>
      </c>
      <c r="B6" s="93">
        <v>23.85</v>
      </c>
      <c r="C6" s="122">
        <v>18309</v>
      </c>
      <c r="D6" s="126">
        <v>111.46</v>
      </c>
      <c r="E6" s="94">
        <f t="shared" si="0"/>
        <v>2040721.14</v>
      </c>
      <c r="F6" s="97"/>
      <c r="G6" s="98"/>
    </row>
    <row r="7" spans="1:7" ht="18.75" customHeight="1" x14ac:dyDescent="0.15">
      <c r="A7" s="92" t="s">
        <v>246</v>
      </c>
      <c r="B7" s="93">
        <v>24</v>
      </c>
      <c r="C7" s="122">
        <v>18180</v>
      </c>
      <c r="D7" s="126">
        <v>111.58</v>
      </c>
      <c r="E7" s="94">
        <f t="shared" si="0"/>
        <v>2028524.4</v>
      </c>
      <c r="F7" s="97"/>
      <c r="G7" s="98"/>
    </row>
    <row r="8" spans="1:7" ht="18.75" customHeight="1" x14ac:dyDescent="0.15">
      <c r="A8" s="92" t="s">
        <v>247</v>
      </c>
      <c r="B8" s="93">
        <v>24.2</v>
      </c>
      <c r="C8" s="122">
        <v>18673</v>
      </c>
      <c r="D8" s="126">
        <v>110.92</v>
      </c>
      <c r="E8" s="94">
        <f t="shared" si="0"/>
        <v>2071209.16</v>
      </c>
      <c r="F8" s="97"/>
      <c r="G8" s="98"/>
    </row>
    <row r="9" spans="1:7" ht="18.75" customHeight="1" x14ac:dyDescent="0.15">
      <c r="A9" s="92" t="s">
        <v>964</v>
      </c>
      <c r="B9" s="93">
        <v>24.2</v>
      </c>
      <c r="C9" s="122">
        <v>18566</v>
      </c>
      <c r="D9" s="124">
        <v>111.17</v>
      </c>
      <c r="E9" s="94">
        <f t="shared" si="0"/>
        <v>2063982.22</v>
      </c>
      <c r="F9" s="97"/>
      <c r="G9" s="98"/>
    </row>
    <row r="10" spans="1:7" ht="18.75" customHeight="1" x14ac:dyDescent="0.15">
      <c r="A10" s="92" t="s">
        <v>543</v>
      </c>
      <c r="B10" s="93">
        <v>24.2</v>
      </c>
      <c r="C10" s="122">
        <v>18785</v>
      </c>
      <c r="D10" s="124">
        <v>111.4</v>
      </c>
      <c r="E10" s="94">
        <f t="shared" si="0"/>
        <v>2092649</v>
      </c>
      <c r="F10" s="97"/>
      <c r="G10" s="98"/>
    </row>
    <row r="11" spans="1:7" ht="18.75" customHeight="1" x14ac:dyDescent="0.15">
      <c r="A11" s="92" t="s">
        <v>402</v>
      </c>
      <c r="B11" s="93">
        <v>24.4</v>
      </c>
      <c r="C11" s="122">
        <v>18689</v>
      </c>
      <c r="D11" s="124">
        <v>111.67</v>
      </c>
      <c r="E11" s="94">
        <f t="shared" si="0"/>
        <v>2087000.6300000001</v>
      </c>
      <c r="F11" s="97"/>
      <c r="G11" s="98"/>
    </row>
    <row r="12" spans="1:7" ht="18.75" customHeight="1" x14ac:dyDescent="0.15">
      <c r="A12" s="92" t="s">
        <v>251</v>
      </c>
      <c r="B12" s="93">
        <v>24.4</v>
      </c>
      <c r="C12" s="122">
        <v>18695</v>
      </c>
      <c r="D12" s="124">
        <v>110.93</v>
      </c>
      <c r="E12" s="94">
        <f t="shared" si="0"/>
        <v>2073836.35</v>
      </c>
      <c r="F12" s="97"/>
      <c r="G12" s="98"/>
    </row>
    <row r="13" spans="1:7" ht="18.75" customHeight="1" x14ac:dyDescent="0.15">
      <c r="A13" s="92" t="s">
        <v>252</v>
      </c>
      <c r="B13" s="93">
        <v>24.5</v>
      </c>
      <c r="C13" s="122">
        <v>18895</v>
      </c>
      <c r="D13" s="124">
        <v>110.91</v>
      </c>
      <c r="E13" s="94">
        <f t="shared" si="0"/>
        <v>2095644.45</v>
      </c>
      <c r="F13" s="97"/>
      <c r="G13" s="98"/>
    </row>
    <row r="14" spans="1:7" ht="18.75" customHeight="1" x14ac:dyDescent="0.15">
      <c r="A14" s="92" t="s">
        <v>965</v>
      </c>
      <c r="B14" s="93">
        <v>24.5</v>
      </c>
      <c r="C14" s="122">
        <v>18866</v>
      </c>
      <c r="D14" s="124">
        <v>110.88</v>
      </c>
      <c r="E14" s="94">
        <f t="shared" si="0"/>
        <v>2091862.0799999998</v>
      </c>
      <c r="F14" s="97"/>
      <c r="G14" s="98"/>
    </row>
    <row r="15" spans="1:7" ht="18.75" customHeight="1" x14ac:dyDescent="0.15">
      <c r="A15" s="92" t="s">
        <v>546</v>
      </c>
      <c r="B15" s="93">
        <v>24.5</v>
      </c>
      <c r="C15" s="122">
        <v>18570</v>
      </c>
      <c r="D15" s="124">
        <v>110.57</v>
      </c>
      <c r="E15" s="94">
        <f t="shared" si="0"/>
        <v>2053284.9</v>
      </c>
      <c r="F15" s="97"/>
      <c r="G15" s="98"/>
    </row>
    <row r="16" spans="1:7" ht="18.75" customHeight="1" x14ac:dyDescent="0.15">
      <c r="A16" s="92" t="s">
        <v>405</v>
      </c>
      <c r="B16" s="93">
        <v>24.5</v>
      </c>
      <c r="C16" s="122">
        <v>18382</v>
      </c>
      <c r="D16" s="124">
        <v>110.98</v>
      </c>
      <c r="E16" s="94">
        <f t="shared" si="0"/>
        <v>2040034.36</v>
      </c>
      <c r="F16" s="97"/>
      <c r="G16" s="98"/>
    </row>
    <row r="17" spans="1:7" ht="18.75" customHeight="1" x14ac:dyDescent="0.15">
      <c r="A17" s="92" t="s">
        <v>256</v>
      </c>
      <c r="B17" s="93">
        <v>24.5</v>
      </c>
      <c r="C17" s="122">
        <v>18870</v>
      </c>
      <c r="D17" s="124"/>
      <c r="E17" s="94">
        <f t="shared" si="0"/>
        <v>0</v>
      </c>
      <c r="F17" s="97"/>
      <c r="G17" s="98"/>
    </row>
    <row r="18" spans="1:7" ht="18.75" customHeight="1" x14ac:dyDescent="0.15">
      <c r="A18" s="92" t="s">
        <v>257</v>
      </c>
      <c r="B18" s="93">
        <v>24.5</v>
      </c>
      <c r="C18" s="122">
        <v>19267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966</v>
      </c>
      <c r="B19" s="93">
        <v>24.5</v>
      </c>
      <c r="C19" s="122">
        <v>19482</v>
      </c>
      <c r="D19" s="124">
        <v>111.54</v>
      </c>
      <c r="E19" s="94">
        <f t="shared" si="0"/>
        <v>2173022.2800000003</v>
      </c>
      <c r="F19" s="97"/>
      <c r="G19" s="98"/>
    </row>
    <row r="20" spans="1:7" ht="18.75" customHeight="1" x14ac:dyDescent="0.15">
      <c r="A20" s="92" t="s">
        <v>549</v>
      </c>
      <c r="B20" s="93">
        <v>24.5</v>
      </c>
      <c r="C20" s="122">
        <v>19368</v>
      </c>
      <c r="D20" s="124">
        <v>111.25</v>
      </c>
      <c r="E20" s="94">
        <f t="shared" si="0"/>
        <v>2154690</v>
      </c>
      <c r="F20" s="97"/>
      <c r="G20" s="98"/>
    </row>
    <row r="21" spans="1:7" ht="18.75" customHeight="1" x14ac:dyDescent="0.15">
      <c r="A21" s="92" t="s">
        <v>407</v>
      </c>
      <c r="B21" s="93">
        <v>24.5</v>
      </c>
      <c r="C21" s="122">
        <v>19583</v>
      </c>
      <c r="D21" s="124">
        <v>110.86</v>
      </c>
      <c r="E21" s="94">
        <f t="shared" si="0"/>
        <v>2170971.38</v>
      </c>
      <c r="F21" s="97"/>
      <c r="G21" s="98"/>
    </row>
    <row r="22" spans="1:7" ht="18.75" customHeight="1" x14ac:dyDescent="0.15">
      <c r="A22" s="92" t="s">
        <v>261</v>
      </c>
      <c r="B22" s="93">
        <v>24.5</v>
      </c>
      <c r="C22" s="122">
        <v>19769</v>
      </c>
      <c r="D22" s="124">
        <v>110.73</v>
      </c>
      <c r="E22" s="94">
        <f t="shared" si="0"/>
        <v>2189021.37</v>
      </c>
      <c r="F22" s="97"/>
      <c r="G22" s="98"/>
    </row>
    <row r="23" spans="1:7" ht="18.75" customHeight="1" thickBot="1" x14ac:dyDescent="0.2">
      <c r="A23" s="92" t="s">
        <v>262</v>
      </c>
      <c r="B23" s="93">
        <v>24.5</v>
      </c>
      <c r="C23" s="122">
        <v>19892</v>
      </c>
      <c r="D23" s="124">
        <v>110.49</v>
      </c>
      <c r="E23" s="94">
        <f t="shared" si="0"/>
        <v>2197867.08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24.195454545454542</v>
      </c>
      <c r="C24" s="118">
        <f>ROUND(ROUNDDOWN(SUM(C2:C23)/COUNTA(C2:C23),3),2)</f>
        <v>18817.05</v>
      </c>
      <c r="D24" s="118">
        <f>ROUND(ROUNDDOWN(SUM(D2:D23)/COUNTA(D2:D23),3),2)</f>
        <v>111.31</v>
      </c>
      <c r="E24" s="119">
        <f>C24*D24</f>
        <v>2094525.8355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829</v>
      </c>
      <c r="B26" s="104">
        <v>17605.740000000002</v>
      </c>
      <c r="C26" s="104">
        <v>110.2</v>
      </c>
      <c r="D26" s="105">
        <v>1940152.5480000002</v>
      </c>
      <c r="E26" s="106" t="s">
        <v>30</v>
      </c>
      <c r="F26" s="5"/>
      <c r="G26" s="5"/>
    </row>
    <row r="27" spans="1:7" ht="18.75" customHeight="1" x14ac:dyDescent="0.15">
      <c r="A27" s="103" t="s">
        <v>830</v>
      </c>
      <c r="B27" s="104">
        <v>17943.23</v>
      </c>
      <c r="C27" s="104">
        <v>111.13</v>
      </c>
      <c r="D27" s="105">
        <v>1994031.1498999998</v>
      </c>
      <c r="E27" s="107">
        <f>D27-D26</f>
        <v>53878.60189999966</v>
      </c>
      <c r="F27" s="5"/>
      <c r="G27" s="5"/>
    </row>
    <row r="28" spans="1:7" ht="18.75" customHeight="1" x14ac:dyDescent="0.15">
      <c r="A28" s="103" t="s">
        <v>831</v>
      </c>
      <c r="B28" s="108">
        <f>C24</f>
        <v>18817.05</v>
      </c>
      <c r="C28" s="109">
        <f>D24</f>
        <v>111.31</v>
      </c>
      <c r="D28" s="110">
        <f>E24</f>
        <v>2094525.8355</v>
      </c>
      <c r="E28" s="111">
        <f>D28-D27</f>
        <v>100494.6856000002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3424-ABCD-4CAB-A119-ACA55A9414D7}">
  <dimension ref="A1:G28"/>
  <sheetViews>
    <sheetView topLeftCell="A7" workbookViewId="0">
      <selection activeCell="A27" sqref="A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967</v>
      </c>
      <c r="B2" s="93">
        <v>24.5</v>
      </c>
      <c r="C2" s="121">
        <v>19725</v>
      </c>
      <c r="D2" s="130">
        <v>110.65</v>
      </c>
      <c r="E2" s="94">
        <f t="shared" ref="E2:E23" si="0">C2*D2</f>
        <v>2182571.25</v>
      </c>
      <c r="F2" s="95"/>
      <c r="G2" s="96"/>
    </row>
    <row r="3" spans="1:7" ht="18.75" customHeight="1" x14ac:dyDescent="0.15">
      <c r="A3" s="92" t="s">
        <v>552</v>
      </c>
      <c r="B3" s="93">
        <v>24.5</v>
      </c>
      <c r="C3" s="122">
        <v>19324</v>
      </c>
      <c r="D3" s="130">
        <v>110.33</v>
      </c>
      <c r="E3" s="94">
        <f t="shared" si="0"/>
        <v>2132016.92</v>
      </c>
      <c r="F3" s="97"/>
      <c r="G3" s="98"/>
    </row>
    <row r="4" spans="1:7" ht="18.75" customHeight="1" x14ac:dyDescent="0.15">
      <c r="A4" s="92" t="s">
        <v>553</v>
      </c>
      <c r="B4" s="93">
        <v>24.35</v>
      </c>
      <c r="C4" s="122">
        <v>19448</v>
      </c>
      <c r="D4" s="130">
        <v>110.07</v>
      </c>
      <c r="E4" s="94">
        <f t="shared" si="0"/>
        <v>2140641.36</v>
      </c>
      <c r="F4" s="97"/>
      <c r="G4" s="98"/>
    </row>
    <row r="5" spans="1:7" ht="18.75" customHeight="1" x14ac:dyDescent="0.15">
      <c r="A5" s="92" t="s">
        <v>266</v>
      </c>
      <c r="B5" s="93">
        <v>24.35</v>
      </c>
      <c r="C5" s="122">
        <v>19279</v>
      </c>
      <c r="D5" s="126">
        <v>110.66</v>
      </c>
      <c r="E5" s="94">
        <f t="shared" si="0"/>
        <v>2133414.14</v>
      </c>
      <c r="F5" s="97"/>
      <c r="G5" s="98"/>
    </row>
    <row r="6" spans="1:7" ht="18.75" customHeight="1" x14ac:dyDescent="0.15">
      <c r="A6" s="92" t="s">
        <v>267</v>
      </c>
      <c r="B6" s="93">
        <v>24.35</v>
      </c>
      <c r="C6" s="122">
        <v>19533</v>
      </c>
      <c r="D6" s="126">
        <v>110.89</v>
      </c>
      <c r="E6" s="94">
        <f t="shared" si="0"/>
        <v>2166014.37</v>
      </c>
      <c r="F6" s="97"/>
      <c r="G6" s="98"/>
    </row>
    <row r="7" spans="1:7" ht="18.75" customHeight="1" x14ac:dyDescent="0.15">
      <c r="A7" s="92" t="s">
        <v>968</v>
      </c>
      <c r="B7" s="93">
        <v>24.35</v>
      </c>
      <c r="C7" s="122">
        <v>18748</v>
      </c>
      <c r="D7" s="126"/>
      <c r="E7" s="94">
        <f t="shared" si="0"/>
        <v>0</v>
      </c>
      <c r="F7" s="97"/>
      <c r="G7" s="98"/>
    </row>
    <row r="8" spans="1:7" ht="18.75" customHeight="1" x14ac:dyDescent="0.15">
      <c r="A8" s="92" t="s">
        <v>556</v>
      </c>
      <c r="B8" s="93">
        <v>24.25</v>
      </c>
      <c r="C8" s="122">
        <v>18718</v>
      </c>
      <c r="D8" s="126">
        <v>111.36</v>
      </c>
      <c r="E8" s="94">
        <f t="shared" si="0"/>
        <v>2084436.48</v>
      </c>
      <c r="F8" s="97"/>
      <c r="G8" s="98"/>
    </row>
    <row r="9" spans="1:7" ht="18.75" customHeight="1" x14ac:dyDescent="0.15">
      <c r="A9" s="92" t="s">
        <v>411</v>
      </c>
      <c r="B9" s="93">
        <v>24.25</v>
      </c>
      <c r="C9" s="122">
        <v>18885</v>
      </c>
      <c r="D9" s="124">
        <v>111.69</v>
      </c>
      <c r="E9" s="94">
        <f t="shared" si="0"/>
        <v>2109265.65</v>
      </c>
      <c r="F9" s="97"/>
      <c r="G9" s="98"/>
    </row>
    <row r="10" spans="1:7" ht="18.75" customHeight="1" x14ac:dyDescent="0.15">
      <c r="A10" s="92" t="s">
        <v>412</v>
      </c>
      <c r="B10" s="93">
        <v>24.25</v>
      </c>
      <c r="C10" s="122">
        <v>19540</v>
      </c>
      <c r="D10" s="124">
        <v>111.37</v>
      </c>
      <c r="E10" s="94">
        <f t="shared" si="0"/>
        <v>2176169.8000000003</v>
      </c>
      <c r="F10" s="97"/>
      <c r="G10" s="98"/>
    </row>
    <row r="11" spans="1:7" ht="18.75" customHeight="1" x14ac:dyDescent="0.15">
      <c r="A11" s="92" t="s">
        <v>271</v>
      </c>
      <c r="B11" s="93">
        <v>24.25</v>
      </c>
      <c r="C11" s="122">
        <v>19650</v>
      </c>
      <c r="D11" s="124">
        <v>111.46</v>
      </c>
      <c r="E11" s="94">
        <f t="shared" si="0"/>
        <v>2190189</v>
      </c>
      <c r="F11" s="97"/>
      <c r="G11" s="98"/>
    </row>
    <row r="12" spans="1:7" ht="18.75" customHeight="1" x14ac:dyDescent="0.15">
      <c r="A12" s="92" t="s">
        <v>969</v>
      </c>
      <c r="B12" s="93">
        <v>23.95</v>
      </c>
      <c r="C12" s="122">
        <v>19505</v>
      </c>
      <c r="D12" s="124">
        <v>110.51</v>
      </c>
      <c r="E12" s="94">
        <f t="shared" si="0"/>
        <v>2155497.5500000003</v>
      </c>
      <c r="F12" s="97"/>
      <c r="G12" s="98"/>
    </row>
    <row r="13" spans="1:7" ht="18.75" customHeight="1" x14ac:dyDescent="0.15">
      <c r="A13" s="92" t="s">
        <v>559</v>
      </c>
      <c r="B13" s="93">
        <v>23.95</v>
      </c>
      <c r="C13" s="122">
        <v>19470</v>
      </c>
      <c r="D13" s="124">
        <v>110.23</v>
      </c>
      <c r="E13" s="94">
        <f t="shared" si="0"/>
        <v>2146178.1</v>
      </c>
      <c r="F13" s="97"/>
      <c r="G13" s="98"/>
    </row>
    <row r="14" spans="1:7" ht="18.75" customHeight="1" x14ac:dyDescent="0.15">
      <c r="A14" s="92" t="s">
        <v>414</v>
      </c>
      <c r="B14" s="93">
        <v>23.75</v>
      </c>
      <c r="C14" s="122">
        <v>19019</v>
      </c>
      <c r="D14" s="124">
        <v>110.55</v>
      </c>
      <c r="E14" s="94">
        <f t="shared" si="0"/>
        <v>2102550.4499999997</v>
      </c>
      <c r="F14" s="97"/>
      <c r="G14" s="98"/>
    </row>
    <row r="15" spans="1:7" ht="18.75" customHeight="1" x14ac:dyDescent="0.15">
      <c r="A15" s="92" t="s">
        <v>275</v>
      </c>
      <c r="B15" s="93">
        <v>23.75</v>
      </c>
      <c r="C15" s="122">
        <v>18476</v>
      </c>
      <c r="D15" s="124">
        <v>110.99</v>
      </c>
      <c r="E15" s="94">
        <f t="shared" si="0"/>
        <v>2050651.24</v>
      </c>
      <c r="F15" s="97"/>
      <c r="G15" s="98"/>
    </row>
    <row r="16" spans="1:7" ht="18.75" customHeight="1" x14ac:dyDescent="0.15">
      <c r="A16" s="92" t="s">
        <v>415</v>
      </c>
      <c r="B16" s="93">
        <v>23.75</v>
      </c>
      <c r="C16" s="122">
        <v>18569</v>
      </c>
      <c r="D16" s="124">
        <v>110.89</v>
      </c>
      <c r="E16" s="94">
        <f t="shared" si="0"/>
        <v>2059116.41</v>
      </c>
      <c r="F16" s="97"/>
      <c r="G16" s="98"/>
    </row>
    <row r="17" spans="1:7" ht="18.75" customHeight="1" x14ac:dyDescent="0.15">
      <c r="A17" s="92" t="s">
        <v>970</v>
      </c>
      <c r="B17" s="93">
        <v>23.7</v>
      </c>
      <c r="C17" s="122">
        <v>18895</v>
      </c>
      <c r="D17" s="124">
        <v>110.85</v>
      </c>
      <c r="E17" s="94">
        <f t="shared" si="0"/>
        <v>2094510.75</v>
      </c>
      <c r="F17" s="97"/>
      <c r="G17" s="98"/>
    </row>
    <row r="18" spans="1:7" ht="18.75" customHeight="1" x14ac:dyDescent="0.15">
      <c r="A18" s="92" t="s">
        <v>562</v>
      </c>
      <c r="B18" s="93">
        <v>23.6</v>
      </c>
      <c r="C18" s="122">
        <v>19065</v>
      </c>
      <c r="D18" s="124">
        <v>110.77</v>
      </c>
      <c r="E18" s="94">
        <f t="shared" si="0"/>
        <v>2111830.0499999998</v>
      </c>
      <c r="F18" s="97"/>
      <c r="G18" s="98"/>
    </row>
    <row r="19" spans="1:7" ht="18.75" customHeight="1" x14ac:dyDescent="0.15">
      <c r="A19" s="92" t="s">
        <v>417</v>
      </c>
      <c r="B19" s="93">
        <v>23.6</v>
      </c>
      <c r="C19" s="122">
        <v>19225</v>
      </c>
      <c r="D19" s="124">
        <v>110.86</v>
      </c>
      <c r="E19" s="94">
        <f t="shared" si="0"/>
        <v>2131283.5</v>
      </c>
      <c r="F19" s="97"/>
      <c r="G19" s="98"/>
    </row>
    <row r="20" spans="1:7" ht="18.75" customHeight="1" x14ac:dyDescent="0.15">
      <c r="A20" s="92" t="s">
        <v>279</v>
      </c>
      <c r="B20" s="93">
        <v>23.5</v>
      </c>
      <c r="C20" s="122">
        <v>18868</v>
      </c>
      <c r="D20" s="124">
        <v>111.07</v>
      </c>
      <c r="E20" s="94">
        <f t="shared" si="0"/>
        <v>2095668.7599999998</v>
      </c>
      <c r="F20" s="97"/>
      <c r="G20" s="98"/>
    </row>
    <row r="21" spans="1:7" ht="18.75" customHeight="1" x14ac:dyDescent="0.15">
      <c r="A21" s="92" t="s">
        <v>280</v>
      </c>
      <c r="B21" s="93">
        <v>23.5</v>
      </c>
      <c r="C21" s="122">
        <v>18914</v>
      </c>
      <c r="D21" s="124">
        <v>111</v>
      </c>
      <c r="E21" s="94">
        <f t="shared" si="0"/>
        <v>2099454</v>
      </c>
      <c r="F21" s="97"/>
      <c r="G21" s="98"/>
    </row>
    <row r="22" spans="1:7" ht="18.75" customHeight="1" x14ac:dyDescent="0.15">
      <c r="A22" s="92" t="s">
        <v>971</v>
      </c>
      <c r="B22" s="93">
        <v>23.5</v>
      </c>
      <c r="C22" s="122"/>
      <c r="D22" s="124">
        <v>110.74</v>
      </c>
      <c r="E22" s="94">
        <f t="shared" si="0"/>
        <v>0</v>
      </c>
      <c r="F22" s="97"/>
      <c r="G22" s="98"/>
    </row>
    <row r="23" spans="1:7" ht="18.75" customHeight="1" thickBot="1" x14ac:dyDescent="0.2">
      <c r="A23" s="92" t="s">
        <v>565</v>
      </c>
      <c r="B23" s="93">
        <v>23.35</v>
      </c>
      <c r="C23" s="122">
        <v>19513</v>
      </c>
      <c r="D23" s="124">
        <v>110.9</v>
      </c>
      <c r="E23" s="94">
        <f t="shared" si="0"/>
        <v>2163991.7000000002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23.968181818181815</v>
      </c>
      <c r="C24" s="118">
        <f>ROUND(ROUNDDOWN(SUM(C2:C23)/COUNTA(C2:C23),3),2)</f>
        <v>19160.43</v>
      </c>
      <c r="D24" s="118">
        <f>ROUND(ROUNDDOWN(SUM(D2:D23)/COUNTA(D2:D23),3),2)</f>
        <v>110.85</v>
      </c>
      <c r="E24" s="119">
        <f>C24*D24</f>
        <v>2123933.6655000001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830</v>
      </c>
      <c r="B26" s="104">
        <v>17943.23</v>
      </c>
      <c r="C26" s="104">
        <v>111.13</v>
      </c>
      <c r="D26" s="105">
        <v>1994031.1498999998</v>
      </c>
      <c r="E26" s="106" t="s">
        <v>30</v>
      </c>
      <c r="F26" s="5"/>
      <c r="G26" s="5"/>
    </row>
    <row r="27" spans="1:7" ht="18.75" customHeight="1" x14ac:dyDescent="0.15">
      <c r="A27" s="103" t="s">
        <v>831</v>
      </c>
      <c r="B27" s="104">
        <v>18817.05</v>
      </c>
      <c r="C27" s="104">
        <v>111.31</v>
      </c>
      <c r="D27" s="105">
        <v>2094525.8355</v>
      </c>
      <c r="E27" s="107">
        <f>D27-D26</f>
        <v>100494.6856000002</v>
      </c>
      <c r="F27" s="5"/>
      <c r="G27" s="5"/>
    </row>
    <row r="28" spans="1:7" ht="18.75" customHeight="1" x14ac:dyDescent="0.15">
      <c r="A28" s="103" t="s">
        <v>837</v>
      </c>
      <c r="B28" s="108">
        <f>C24</f>
        <v>19160.43</v>
      </c>
      <c r="C28" s="109">
        <f>D24</f>
        <v>110.85</v>
      </c>
      <c r="D28" s="110">
        <f>E24</f>
        <v>2123933.6655000001</v>
      </c>
      <c r="E28" s="111">
        <f>D28-D27</f>
        <v>29407.830000000075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2697-C13D-4E11-B4E5-804244CF95EA}">
  <dimension ref="A1:G28"/>
  <sheetViews>
    <sheetView topLeftCell="A10" workbookViewId="0">
      <selection activeCell="B24" sqref="B24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972</v>
      </c>
      <c r="B2" s="93">
        <v>23.4</v>
      </c>
      <c r="C2" s="121">
        <v>19541</v>
      </c>
      <c r="D2" s="130">
        <v>111.19</v>
      </c>
      <c r="E2" s="94">
        <f t="shared" ref="E2:E23" si="0">C2*D2</f>
        <v>2172763.79</v>
      </c>
      <c r="F2" s="95"/>
      <c r="G2" s="96"/>
    </row>
    <row r="3" spans="1:7" ht="18.75" customHeight="1" x14ac:dyDescent="0.15">
      <c r="A3" s="92" t="s">
        <v>909</v>
      </c>
      <c r="B3" s="93">
        <v>23.4</v>
      </c>
      <c r="C3" s="122">
        <v>19365</v>
      </c>
      <c r="D3" s="130">
        <v>111</v>
      </c>
      <c r="E3" s="94">
        <f t="shared" si="0"/>
        <v>2149515</v>
      </c>
      <c r="F3" s="97"/>
      <c r="G3" s="98"/>
    </row>
    <row r="4" spans="1:7" ht="18.75" customHeight="1" x14ac:dyDescent="0.15">
      <c r="A4" s="92" t="s">
        <v>287</v>
      </c>
      <c r="B4" s="93">
        <v>23.5</v>
      </c>
      <c r="C4" s="122">
        <v>19494</v>
      </c>
      <c r="D4" s="130">
        <v>110.94</v>
      </c>
      <c r="E4" s="94">
        <f t="shared" si="0"/>
        <v>2162664.36</v>
      </c>
      <c r="F4" s="97"/>
      <c r="G4" s="98"/>
    </row>
    <row r="5" spans="1:7" ht="18.75" customHeight="1" x14ac:dyDescent="0.15">
      <c r="A5" s="92" t="s">
        <v>973</v>
      </c>
      <c r="B5" s="93">
        <v>23.5</v>
      </c>
      <c r="C5" s="122">
        <v>19640</v>
      </c>
      <c r="D5" s="126">
        <v>110.83</v>
      </c>
      <c r="E5" s="94">
        <f t="shared" si="0"/>
        <v>2176701.2000000002</v>
      </c>
      <c r="F5" s="97"/>
      <c r="G5" s="98"/>
    </row>
    <row r="6" spans="1:7" ht="18.75" customHeight="1" x14ac:dyDescent="0.15">
      <c r="A6" s="92" t="s">
        <v>568</v>
      </c>
      <c r="B6" s="93">
        <v>23.65</v>
      </c>
      <c r="C6" s="122">
        <v>19555</v>
      </c>
      <c r="D6" s="126">
        <v>110.78</v>
      </c>
      <c r="E6" s="94">
        <f t="shared" si="0"/>
        <v>2166302.9</v>
      </c>
      <c r="F6" s="97"/>
      <c r="G6" s="98"/>
    </row>
    <row r="7" spans="1:7" ht="18.75" customHeight="1" x14ac:dyDescent="0.15">
      <c r="A7" s="92" t="s">
        <v>421</v>
      </c>
      <c r="B7" s="93">
        <v>23.7</v>
      </c>
      <c r="C7" s="122">
        <v>19725</v>
      </c>
      <c r="D7" s="126">
        <v>111.27</v>
      </c>
      <c r="E7" s="94">
        <f t="shared" si="0"/>
        <v>2194800.75</v>
      </c>
      <c r="F7" s="97"/>
      <c r="G7" s="98"/>
    </row>
    <row r="8" spans="1:7" ht="18.75" customHeight="1" x14ac:dyDescent="0.15">
      <c r="A8" s="92" t="s">
        <v>289</v>
      </c>
      <c r="B8" s="93">
        <v>23.85</v>
      </c>
      <c r="C8" s="122">
        <v>20240</v>
      </c>
      <c r="D8" s="126">
        <v>111.23</v>
      </c>
      <c r="E8" s="94">
        <f t="shared" si="0"/>
        <v>2251295.2000000002</v>
      </c>
      <c r="F8" s="97"/>
      <c r="G8" s="98"/>
    </row>
    <row r="9" spans="1:7" ht="18.75" customHeight="1" x14ac:dyDescent="0.15">
      <c r="A9" s="92" t="s">
        <v>12</v>
      </c>
      <c r="B9" s="93">
        <v>24</v>
      </c>
      <c r="C9" s="122">
        <v>20375</v>
      </c>
      <c r="D9" s="124">
        <v>110.78</v>
      </c>
      <c r="E9" s="94">
        <f t="shared" si="0"/>
        <v>2257142.5</v>
      </c>
      <c r="F9" s="97"/>
      <c r="G9" s="98"/>
    </row>
    <row r="10" spans="1:7" ht="18.75" customHeight="1" x14ac:dyDescent="0.15">
      <c r="A10" s="92" t="s">
        <v>974</v>
      </c>
      <c r="B10" s="93">
        <v>24</v>
      </c>
      <c r="C10" s="122">
        <v>19930</v>
      </c>
      <c r="D10" s="124">
        <v>110.98</v>
      </c>
      <c r="E10" s="94">
        <f t="shared" si="0"/>
        <v>2211831.4</v>
      </c>
      <c r="F10" s="97"/>
      <c r="G10" s="98"/>
    </row>
    <row r="11" spans="1:7" ht="18.75" customHeight="1" x14ac:dyDescent="0.15">
      <c r="A11" s="92" t="s">
        <v>570</v>
      </c>
      <c r="B11" s="93">
        <v>24</v>
      </c>
      <c r="C11" s="122">
        <v>19640</v>
      </c>
      <c r="D11" s="124">
        <v>111.05</v>
      </c>
      <c r="E11" s="94">
        <f t="shared" si="0"/>
        <v>2181022</v>
      </c>
      <c r="F11" s="97"/>
      <c r="G11" s="98"/>
    </row>
    <row r="12" spans="1:7" ht="18.75" customHeight="1" x14ac:dyDescent="0.15">
      <c r="A12" s="92" t="s">
        <v>423</v>
      </c>
      <c r="B12" s="93">
        <v>24</v>
      </c>
      <c r="C12" s="122">
        <v>19850</v>
      </c>
      <c r="D12" s="124">
        <v>110.65</v>
      </c>
      <c r="E12" s="94">
        <f t="shared" si="0"/>
        <v>2196402.5</v>
      </c>
      <c r="F12" s="97"/>
      <c r="G12" s="98"/>
    </row>
    <row r="13" spans="1:7" ht="18.75" customHeight="1" x14ac:dyDescent="0.15">
      <c r="A13" s="92" t="s">
        <v>291</v>
      </c>
      <c r="B13" s="93">
        <v>24.25</v>
      </c>
      <c r="C13" s="122">
        <v>19530</v>
      </c>
      <c r="D13" s="124">
        <v>110.41</v>
      </c>
      <c r="E13" s="94">
        <f t="shared" si="0"/>
        <v>2156307.2999999998</v>
      </c>
      <c r="F13" s="97"/>
      <c r="G13" s="98"/>
    </row>
    <row r="14" spans="1:7" ht="18.75" customHeight="1" x14ac:dyDescent="0.15">
      <c r="A14" s="92" t="s">
        <v>17</v>
      </c>
      <c r="B14" s="93">
        <v>24.45</v>
      </c>
      <c r="C14" s="122">
        <v>20060</v>
      </c>
      <c r="D14" s="124">
        <v>110.81</v>
      </c>
      <c r="E14" s="94">
        <f t="shared" si="0"/>
        <v>2222848.6</v>
      </c>
      <c r="F14" s="97"/>
      <c r="G14" s="98"/>
    </row>
    <row r="15" spans="1:7" ht="18.75" customHeight="1" x14ac:dyDescent="0.15">
      <c r="A15" s="92" t="s">
        <v>975</v>
      </c>
      <c r="B15" s="93">
        <v>24.6</v>
      </c>
      <c r="C15" s="122">
        <v>19080</v>
      </c>
      <c r="D15" s="124"/>
      <c r="E15" s="94">
        <f t="shared" si="0"/>
        <v>0</v>
      </c>
      <c r="F15" s="97"/>
      <c r="G15" s="98"/>
    </row>
    <row r="16" spans="1:7" ht="18.75" customHeight="1" x14ac:dyDescent="0.15">
      <c r="A16" s="92" t="s">
        <v>573</v>
      </c>
      <c r="B16" s="93">
        <v>24.95</v>
      </c>
      <c r="C16" s="122">
        <v>18910</v>
      </c>
      <c r="D16" s="124">
        <v>110.57</v>
      </c>
      <c r="E16" s="94">
        <f t="shared" si="0"/>
        <v>2090878.7</v>
      </c>
      <c r="F16" s="97"/>
      <c r="G16" s="98"/>
    </row>
    <row r="17" spans="1:7" ht="18.75" customHeight="1" x14ac:dyDescent="0.15">
      <c r="A17" s="92" t="s">
        <v>425</v>
      </c>
      <c r="B17" s="93">
        <v>24.95</v>
      </c>
      <c r="C17" s="122">
        <v>19080</v>
      </c>
      <c r="D17" s="124">
        <v>110.22</v>
      </c>
      <c r="E17" s="94">
        <f t="shared" si="0"/>
        <v>2102997.6</v>
      </c>
      <c r="F17" s="97"/>
      <c r="G17" s="98"/>
    </row>
    <row r="18" spans="1:7" ht="18.75" customHeight="1" x14ac:dyDescent="0.15">
      <c r="A18" s="92" t="s">
        <v>293</v>
      </c>
      <c r="B18" s="93">
        <v>25.1</v>
      </c>
      <c r="C18" s="122">
        <v>19235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294</v>
      </c>
      <c r="B19" s="93">
        <v>25.2</v>
      </c>
      <c r="C19" s="122">
        <v>19180</v>
      </c>
      <c r="D19" s="124">
        <v>111.41</v>
      </c>
      <c r="E19" s="94">
        <f t="shared" si="0"/>
        <v>2136843.7999999998</v>
      </c>
      <c r="F19" s="97"/>
      <c r="G19" s="98"/>
    </row>
    <row r="20" spans="1:7" ht="18.75" customHeight="1" x14ac:dyDescent="0.15">
      <c r="A20" s="92" t="s">
        <v>976</v>
      </c>
      <c r="B20" s="93">
        <v>25.4</v>
      </c>
      <c r="C20" s="122">
        <v>18910</v>
      </c>
      <c r="D20" s="124">
        <v>111.75</v>
      </c>
      <c r="E20" s="94">
        <f t="shared" si="0"/>
        <v>2113192.5</v>
      </c>
      <c r="F20" s="97"/>
      <c r="G20" s="98"/>
    </row>
    <row r="21" spans="1:7" ht="18.75" customHeight="1" x14ac:dyDescent="0.15">
      <c r="A21" s="92" t="s">
        <v>575</v>
      </c>
      <c r="B21" s="93">
        <v>25.5</v>
      </c>
      <c r="C21" s="122">
        <v>18620</v>
      </c>
      <c r="D21" s="124">
        <v>112.04</v>
      </c>
      <c r="E21" s="94">
        <f t="shared" si="0"/>
        <v>2086184.8</v>
      </c>
      <c r="F21" s="97"/>
      <c r="G21" s="98"/>
    </row>
    <row r="22" spans="1:7" ht="18.75" customHeight="1" x14ac:dyDescent="0.15">
      <c r="A22" s="92" t="s">
        <v>427</v>
      </c>
      <c r="B22" s="93">
        <v>25.6</v>
      </c>
      <c r="C22" s="122">
        <v>18625</v>
      </c>
      <c r="D22" s="124">
        <v>112.65</v>
      </c>
      <c r="E22" s="94">
        <f t="shared" si="0"/>
        <v>2098106.25</v>
      </c>
      <c r="F22" s="97"/>
      <c r="G22" s="98"/>
    </row>
    <row r="23" spans="1:7" ht="18.75" customHeight="1" thickBot="1" x14ac:dyDescent="0.2">
      <c r="A23" s="92" t="s">
        <v>296</v>
      </c>
      <c r="B23" s="93">
        <v>25.75</v>
      </c>
      <c r="C23" s="122">
        <v>18180</v>
      </c>
      <c r="D23" s="124">
        <v>112.92</v>
      </c>
      <c r="E23" s="94">
        <f t="shared" si="0"/>
        <v>2052885.6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24.397727272727273</v>
      </c>
      <c r="C24" s="118">
        <f>ROUND(ROUNDDOWN(SUM(C2:C23)/COUNTA(C2:C23),3),2)</f>
        <v>19398.41</v>
      </c>
      <c r="D24" s="118">
        <f>ROUND(ROUNDDOWN(SUM(D2:D23)/COUNTA(D2:D23),3),2)</f>
        <v>111.17</v>
      </c>
      <c r="E24" s="119">
        <f>C24*D24</f>
        <v>2156521.2396999998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831</v>
      </c>
      <c r="B26" s="104">
        <v>18817.05</v>
      </c>
      <c r="C26" s="104">
        <v>111.31</v>
      </c>
      <c r="D26" s="105">
        <v>2094525.8355</v>
      </c>
      <c r="E26" s="106" t="s">
        <v>30</v>
      </c>
      <c r="F26" s="5"/>
      <c r="G26" s="5"/>
    </row>
    <row r="27" spans="1:7" ht="18.75" customHeight="1" x14ac:dyDescent="0.15">
      <c r="A27" s="103" t="s">
        <v>837</v>
      </c>
      <c r="B27" s="104">
        <v>19160.43</v>
      </c>
      <c r="C27" s="104">
        <v>110.85</v>
      </c>
      <c r="D27" s="105">
        <v>2123933.6655000001</v>
      </c>
      <c r="E27" s="107">
        <f>D27-D26</f>
        <v>29407.830000000075</v>
      </c>
      <c r="F27" s="5"/>
      <c r="G27" s="5"/>
    </row>
    <row r="28" spans="1:7" ht="18.75" customHeight="1" x14ac:dyDescent="0.15">
      <c r="A28" s="103" t="s">
        <v>842</v>
      </c>
      <c r="B28" s="108">
        <f>C24</f>
        <v>19398.41</v>
      </c>
      <c r="C28" s="109">
        <f>D24</f>
        <v>111.17</v>
      </c>
      <c r="D28" s="110">
        <f>E24</f>
        <v>2156521.2396999998</v>
      </c>
      <c r="E28" s="111">
        <f>D28-D27</f>
        <v>32587.574199999683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1FC3-5E25-4B45-871E-AC3A794D5E66}">
  <dimension ref="A1:G27"/>
  <sheetViews>
    <sheetView topLeftCell="A22" workbookViewId="0">
      <selection activeCell="B23" sqref="B23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977</v>
      </c>
      <c r="B2" s="93">
        <v>25.85</v>
      </c>
      <c r="C2" s="121">
        <v>18125</v>
      </c>
      <c r="D2" s="130">
        <v>112.43</v>
      </c>
      <c r="E2" s="94">
        <f t="shared" ref="E2:E22" si="0">C2*D2</f>
        <v>2037793.7500000002</v>
      </c>
      <c r="F2" s="95"/>
      <c r="G2" s="96"/>
    </row>
    <row r="3" spans="1:7" ht="18.75" customHeight="1" x14ac:dyDescent="0.15">
      <c r="A3" s="92" t="s">
        <v>978</v>
      </c>
      <c r="B3" s="93">
        <v>25.85</v>
      </c>
      <c r="C3" s="122">
        <v>18140</v>
      </c>
      <c r="D3" s="130">
        <v>111.99</v>
      </c>
      <c r="E3" s="94">
        <f t="shared" si="0"/>
        <v>2031498.5999999999</v>
      </c>
      <c r="F3" s="97"/>
      <c r="G3" s="98"/>
    </row>
    <row r="4" spans="1:7" ht="18.75" customHeight="1" x14ac:dyDescent="0.15">
      <c r="A4" s="92" t="s">
        <v>578</v>
      </c>
      <c r="B4" s="93">
        <v>25.95</v>
      </c>
      <c r="C4" s="122">
        <v>17800</v>
      </c>
      <c r="D4" s="130">
        <v>111.91</v>
      </c>
      <c r="E4" s="94">
        <f t="shared" si="0"/>
        <v>1991998</v>
      </c>
      <c r="F4" s="97"/>
      <c r="G4" s="98"/>
    </row>
    <row r="5" spans="1:7" ht="18.75" customHeight="1" x14ac:dyDescent="0.15">
      <c r="A5" s="92" t="s">
        <v>431</v>
      </c>
      <c r="B5" s="93">
        <v>26</v>
      </c>
      <c r="C5" s="122">
        <v>18095</v>
      </c>
      <c r="D5" s="126">
        <v>112.63</v>
      </c>
      <c r="E5" s="94">
        <f t="shared" si="0"/>
        <v>2038039.8499999999</v>
      </c>
      <c r="F5" s="97"/>
      <c r="G5" s="98"/>
    </row>
    <row r="6" spans="1:7" ht="18.75" customHeight="1" x14ac:dyDescent="0.15">
      <c r="A6" s="92" t="s">
        <v>307</v>
      </c>
      <c r="B6" s="93">
        <v>26</v>
      </c>
      <c r="C6" s="122">
        <v>18240</v>
      </c>
      <c r="D6" s="126">
        <v>112.4</v>
      </c>
      <c r="E6" s="94">
        <f t="shared" si="0"/>
        <v>2050176</v>
      </c>
      <c r="F6" s="97"/>
      <c r="G6" s="98"/>
    </row>
    <row r="7" spans="1:7" ht="18.75" customHeight="1" x14ac:dyDescent="0.15">
      <c r="A7" s="92" t="s">
        <v>44</v>
      </c>
      <c r="B7" s="93">
        <v>26.2</v>
      </c>
      <c r="C7" s="122">
        <v>18870</v>
      </c>
      <c r="D7" s="126">
        <v>112.73</v>
      </c>
      <c r="E7" s="94">
        <f t="shared" si="0"/>
        <v>2127215.1</v>
      </c>
      <c r="F7" s="97"/>
      <c r="G7" s="98"/>
    </row>
    <row r="8" spans="1:7" ht="18.75" customHeight="1" x14ac:dyDescent="0.15">
      <c r="A8" s="92" t="s">
        <v>979</v>
      </c>
      <c r="B8" s="93">
        <v>26.2</v>
      </c>
      <c r="C8" s="122">
        <v>19420</v>
      </c>
      <c r="D8" s="126">
        <v>113.3</v>
      </c>
      <c r="E8" s="94">
        <f t="shared" si="0"/>
        <v>2200286</v>
      </c>
      <c r="F8" s="97"/>
      <c r="G8" s="98"/>
    </row>
    <row r="9" spans="1:7" ht="18.75" customHeight="1" x14ac:dyDescent="0.15">
      <c r="A9" s="92" t="s">
        <v>580</v>
      </c>
      <c r="B9" s="93">
        <v>26.2</v>
      </c>
      <c r="C9" s="122">
        <v>19375</v>
      </c>
      <c r="D9" s="126">
        <v>114.5</v>
      </c>
      <c r="E9" s="94">
        <f t="shared" si="0"/>
        <v>2218437.5</v>
      </c>
      <c r="F9" s="97"/>
      <c r="G9" s="98"/>
    </row>
    <row r="10" spans="1:7" ht="18.75" customHeight="1" x14ac:dyDescent="0.15">
      <c r="A10" s="92" t="s">
        <v>433</v>
      </c>
      <c r="B10" s="93">
        <v>26.2</v>
      </c>
      <c r="C10" s="122">
        <v>19235</v>
      </c>
      <c r="D10" s="124">
        <v>114.49</v>
      </c>
      <c r="E10" s="94">
        <f t="shared" si="0"/>
        <v>2202215.15</v>
      </c>
      <c r="F10" s="97"/>
      <c r="G10" s="98"/>
    </row>
    <row r="11" spans="1:7" ht="18.75" customHeight="1" x14ac:dyDescent="0.15">
      <c r="A11" s="92" t="s">
        <v>310</v>
      </c>
      <c r="B11" s="93">
        <v>26.3</v>
      </c>
      <c r="C11" s="122">
        <v>19290</v>
      </c>
      <c r="D11" s="124">
        <v>114.39</v>
      </c>
      <c r="E11" s="94">
        <f t="shared" si="0"/>
        <v>2206583.1</v>
      </c>
      <c r="F11" s="97"/>
      <c r="G11" s="98"/>
    </row>
    <row r="12" spans="1:7" ht="18.75" customHeight="1" x14ac:dyDescent="0.15">
      <c r="A12" s="92" t="s">
        <v>49</v>
      </c>
      <c r="B12" s="93">
        <v>26.45</v>
      </c>
      <c r="C12" s="122">
        <v>19860</v>
      </c>
      <c r="D12" s="124">
        <v>114.89</v>
      </c>
      <c r="E12" s="94">
        <f t="shared" si="0"/>
        <v>2281715.4</v>
      </c>
      <c r="F12" s="97"/>
      <c r="G12" s="98"/>
    </row>
    <row r="13" spans="1:7" ht="18.75" customHeight="1" x14ac:dyDescent="0.15">
      <c r="A13" s="92" t="s">
        <v>980</v>
      </c>
      <c r="B13" s="93">
        <v>26.45</v>
      </c>
      <c r="C13" s="122">
        <v>20215</v>
      </c>
      <c r="D13" s="124">
        <v>115.27</v>
      </c>
      <c r="E13" s="94">
        <f t="shared" si="0"/>
        <v>2330183.0499999998</v>
      </c>
      <c r="F13" s="97"/>
      <c r="G13" s="98"/>
    </row>
    <row r="14" spans="1:7" ht="18.75" customHeight="1" x14ac:dyDescent="0.15">
      <c r="A14" s="92" t="s">
        <v>584</v>
      </c>
      <c r="B14" s="93">
        <v>26.6</v>
      </c>
      <c r="C14" s="122">
        <v>20455</v>
      </c>
      <c r="D14" s="124">
        <v>115.2</v>
      </c>
      <c r="E14" s="94">
        <f t="shared" si="0"/>
        <v>2356416</v>
      </c>
      <c r="F14" s="97"/>
      <c r="G14" s="98"/>
    </row>
    <row r="15" spans="1:7" ht="18.75" customHeight="1" x14ac:dyDescent="0.15">
      <c r="A15" s="92" t="s">
        <v>435</v>
      </c>
      <c r="B15" s="93">
        <v>26.6</v>
      </c>
      <c r="C15" s="122">
        <v>20035</v>
      </c>
      <c r="D15" s="124">
        <v>115.68</v>
      </c>
      <c r="E15" s="94">
        <f t="shared" si="0"/>
        <v>2317648.8000000003</v>
      </c>
      <c r="F15" s="97"/>
      <c r="G15" s="98"/>
    </row>
    <row r="16" spans="1:7" ht="18.75" customHeight="1" x14ac:dyDescent="0.15">
      <c r="A16" s="92" t="s">
        <v>312</v>
      </c>
      <c r="B16" s="93">
        <v>26.8</v>
      </c>
      <c r="C16" s="122">
        <v>20530</v>
      </c>
      <c r="D16" s="124">
        <v>115.28</v>
      </c>
      <c r="E16" s="94">
        <f t="shared" si="0"/>
        <v>2366698.4</v>
      </c>
      <c r="F16" s="97"/>
      <c r="G16" s="98"/>
    </row>
    <row r="17" spans="1:7" ht="18.75" customHeight="1" x14ac:dyDescent="0.15">
      <c r="A17" s="92" t="s">
        <v>54</v>
      </c>
      <c r="B17" s="93">
        <v>26.85</v>
      </c>
      <c r="C17" s="122">
        <v>20355</v>
      </c>
      <c r="D17" s="124">
        <v>115.03</v>
      </c>
      <c r="E17" s="94">
        <f t="shared" si="0"/>
        <v>2341435.65</v>
      </c>
      <c r="F17" s="97"/>
      <c r="G17" s="98"/>
    </row>
    <row r="18" spans="1:7" ht="18.75" customHeight="1" x14ac:dyDescent="0.15">
      <c r="A18" s="92" t="s">
        <v>981</v>
      </c>
      <c r="B18" s="93">
        <v>27</v>
      </c>
      <c r="C18" s="122">
        <v>20135</v>
      </c>
      <c r="D18" s="124">
        <v>114.72</v>
      </c>
      <c r="E18" s="94">
        <f t="shared" si="0"/>
        <v>2309887.2000000002</v>
      </c>
      <c r="F18" s="97"/>
      <c r="G18" s="98"/>
    </row>
    <row r="19" spans="1:7" ht="18.75" customHeight="1" x14ac:dyDescent="0.15">
      <c r="A19" s="92" t="s">
        <v>437</v>
      </c>
      <c r="B19" s="93">
        <v>27</v>
      </c>
      <c r="C19" s="122">
        <v>20495</v>
      </c>
      <c r="D19" s="124">
        <v>114.83</v>
      </c>
      <c r="E19" s="94">
        <f t="shared" si="0"/>
        <v>2353440.85</v>
      </c>
      <c r="F19" s="97"/>
      <c r="G19" s="98"/>
    </row>
    <row r="20" spans="1:7" ht="18.75" customHeight="1" x14ac:dyDescent="0.15">
      <c r="A20" s="92" t="s">
        <v>313</v>
      </c>
      <c r="B20" s="93">
        <v>27.1</v>
      </c>
      <c r="C20" s="122">
        <v>19850</v>
      </c>
      <c r="D20" s="124">
        <v>115.12</v>
      </c>
      <c r="E20" s="94">
        <f t="shared" si="0"/>
        <v>2285132</v>
      </c>
      <c r="F20" s="97"/>
      <c r="G20" s="98"/>
    </row>
    <row r="21" spans="1:7" ht="18.75" customHeight="1" x14ac:dyDescent="0.15">
      <c r="A21" s="92" t="s">
        <v>314</v>
      </c>
      <c r="B21" s="93">
        <v>27.4</v>
      </c>
      <c r="C21" s="122">
        <v>19825</v>
      </c>
      <c r="D21" s="124">
        <v>114.87</v>
      </c>
      <c r="E21" s="94">
        <f t="shared" si="0"/>
        <v>2277297.75</v>
      </c>
      <c r="F21" s="97"/>
      <c r="G21" s="98"/>
    </row>
    <row r="22" spans="1:7" ht="18.75" customHeight="1" thickBot="1" x14ac:dyDescent="0.2">
      <c r="A22" s="92" t="s">
        <v>59</v>
      </c>
      <c r="B22" s="93">
        <v>27.4</v>
      </c>
      <c r="C22" s="122">
        <v>19480</v>
      </c>
      <c r="D22" s="124">
        <v>114.67</v>
      </c>
      <c r="E22" s="94">
        <f t="shared" si="0"/>
        <v>2233771.6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26.495238095238093</v>
      </c>
      <c r="C23" s="118">
        <f>ROUND(ROUNDDOWN(SUM(C2:C22)/COUNTA(C2:C22),3),2)</f>
        <v>19420.240000000002</v>
      </c>
      <c r="D23" s="118">
        <f>ROUND(ROUNDDOWN(SUM(D2:D22)/COUNTA(D2:D22),3),2)</f>
        <v>114.11</v>
      </c>
      <c r="E23" s="119">
        <f>C23*D23</f>
        <v>2216043.5864000004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837</v>
      </c>
      <c r="B25" s="104">
        <v>19160.43</v>
      </c>
      <c r="C25" s="104">
        <v>110.85</v>
      </c>
      <c r="D25" s="105">
        <v>2123933.6655000001</v>
      </c>
      <c r="E25" s="106" t="s">
        <v>30</v>
      </c>
      <c r="F25" s="5"/>
      <c r="G25" s="5"/>
    </row>
    <row r="26" spans="1:7" ht="18.75" customHeight="1" x14ac:dyDescent="0.15">
      <c r="A26" s="103" t="s">
        <v>842</v>
      </c>
      <c r="B26" s="104">
        <v>19398.41</v>
      </c>
      <c r="C26" s="104">
        <v>111.17</v>
      </c>
      <c r="D26" s="105">
        <v>2156521.2396999998</v>
      </c>
      <c r="E26" s="107">
        <f>D26-D25</f>
        <v>32587.574199999683</v>
      </c>
      <c r="F26" s="5"/>
      <c r="G26" s="5"/>
    </row>
    <row r="27" spans="1:7" ht="18.75" customHeight="1" x14ac:dyDescent="0.15">
      <c r="A27" s="103" t="s">
        <v>853</v>
      </c>
      <c r="B27" s="108">
        <f>C23</f>
        <v>19420.240000000002</v>
      </c>
      <c r="C27" s="109">
        <f>D23</f>
        <v>114.11</v>
      </c>
      <c r="D27" s="110">
        <f>E23</f>
        <v>2216043.5864000004</v>
      </c>
      <c r="E27" s="111">
        <f>D27-D26</f>
        <v>59522.346700000577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310E-98EE-4D4D-8C8F-22B15567FCEF}">
  <dimension ref="A1:G28"/>
  <sheetViews>
    <sheetView topLeftCell="A7" zoomScaleNormal="100" workbookViewId="0">
      <selection activeCell="A27" sqref="A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982</v>
      </c>
      <c r="B2" s="93">
        <v>27.4</v>
      </c>
      <c r="C2" s="121">
        <v>19650</v>
      </c>
      <c r="D2" s="130">
        <v>115.09</v>
      </c>
      <c r="E2" s="94">
        <f t="shared" ref="E2:E23" si="0">C2*D2</f>
        <v>2261518.5</v>
      </c>
      <c r="F2" s="95"/>
      <c r="G2" s="96"/>
    </row>
    <row r="3" spans="1:7" ht="18.75" customHeight="1" x14ac:dyDescent="0.15">
      <c r="A3" s="92" t="s">
        <v>983</v>
      </c>
      <c r="B3" s="93">
        <v>27.9</v>
      </c>
      <c r="C3" s="122">
        <v>19825</v>
      </c>
      <c r="D3" s="130">
        <v>115.11</v>
      </c>
      <c r="E3" s="94">
        <f t="shared" si="0"/>
        <v>2282055.75</v>
      </c>
      <c r="F3" s="97"/>
      <c r="G3" s="98"/>
    </row>
    <row r="4" spans="1:7" ht="18.75" customHeight="1" x14ac:dyDescent="0.15">
      <c r="A4" s="92" t="s">
        <v>590</v>
      </c>
      <c r="B4" s="93">
        <v>28</v>
      </c>
      <c r="C4" s="122">
        <v>19780</v>
      </c>
      <c r="D4" s="130"/>
      <c r="E4" s="94">
        <f t="shared" si="0"/>
        <v>0</v>
      </c>
      <c r="F4" s="97"/>
      <c r="G4" s="98"/>
    </row>
    <row r="5" spans="1:7" ht="18.75" customHeight="1" x14ac:dyDescent="0.15">
      <c r="A5" s="92" t="s">
        <v>441</v>
      </c>
      <c r="B5" s="93">
        <v>28</v>
      </c>
      <c r="C5" s="122">
        <v>19590</v>
      </c>
      <c r="D5" s="126">
        <v>115.14</v>
      </c>
      <c r="E5" s="94">
        <f t="shared" si="0"/>
        <v>2255592.6</v>
      </c>
      <c r="F5" s="97"/>
      <c r="G5" s="98"/>
    </row>
    <row r="6" spans="1:7" ht="18.75" customHeight="1" x14ac:dyDescent="0.15">
      <c r="A6" s="92" t="s">
        <v>65</v>
      </c>
      <c r="B6" s="93">
        <v>28.3</v>
      </c>
      <c r="C6" s="122">
        <v>19270</v>
      </c>
      <c r="D6" s="126">
        <v>114.78</v>
      </c>
      <c r="E6" s="94">
        <f t="shared" si="0"/>
        <v>2211810.6</v>
      </c>
      <c r="F6" s="97"/>
      <c r="G6" s="98"/>
    </row>
    <row r="7" spans="1:7" ht="18.75" customHeight="1" x14ac:dyDescent="0.15">
      <c r="A7" s="92" t="s">
        <v>984</v>
      </c>
      <c r="B7" s="93">
        <v>28.4</v>
      </c>
      <c r="C7" s="122">
        <v>19625</v>
      </c>
      <c r="D7" s="126">
        <v>114.62</v>
      </c>
      <c r="E7" s="94">
        <f t="shared" si="0"/>
        <v>2249417.5</v>
      </c>
      <c r="F7" s="97"/>
      <c r="G7" s="98"/>
    </row>
    <row r="8" spans="1:7" ht="18.75" customHeight="1" x14ac:dyDescent="0.15">
      <c r="A8" s="92" t="s">
        <v>592</v>
      </c>
      <c r="B8" s="93">
        <v>28.75</v>
      </c>
      <c r="C8" s="122">
        <v>19720</v>
      </c>
      <c r="D8" s="126">
        <v>114.27</v>
      </c>
      <c r="E8" s="94">
        <f t="shared" si="0"/>
        <v>2253404.4</v>
      </c>
      <c r="F8" s="97"/>
      <c r="G8" s="98"/>
    </row>
    <row r="9" spans="1:7" ht="18.75" customHeight="1" x14ac:dyDescent="0.15">
      <c r="A9" s="92" t="s">
        <v>443</v>
      </c>
      <c r="B9" s="93">
        <v>28.75</v>
      </c>
      <c r="C9" s="122">
        <v>19635</v>
      </c>
      <c r="D9" s="126">
        <v>113.86</v>
      </c>
      <c r="E9" s="94">
        <f t="shared" si="0"/>
        <v>2235641.1</v>
      </c>
      <c r="F9" s="97"/>
      <c r="G9" s="98"/>
    </row>
    <row r="10" spans="1:7" ht="18.75" customHeight="1" x14ac:dyDescent="0.15">
      <c r="A10" s="92" t="s">
        <v>318</v>
      </c>
      <c r="B10" s="93">
        <v>28.8</v>
      </c>
      <c r="C10" s="122">
        <v>19850</v>
      </c>
      <c r="D10" s="124">
        <v>114.96</v>
      </c>
      <c r="E10" s="94">
        <f t="shared" si="0"/>
        <v>2281956</v>
      </c>
      <c r="F10" s="97"/>
      <c r="G10" s="98"/>
    </row>
    <row r="11" spans="1:7" ht="18.75" customHeight="1" x14ac:dyDescent="0.15">
      <c r="A11" s="92" t="s">
        <v>70</v>
      </c>
      <c r="B11" s="93">
        <v>28.95</v>
      </c>
      <c r="C11" s="122">
        <v>19950</v>
      </c>
      <c r="D11" s="124">
        <v>115.25</v>
      </c>
      <c r="E11" s="94">
        <f t="shared" si="0"/>
        <v>2299237.5</v>
      </c>
      <c r="F11" s="97"/>
      <c r="G11" s="98"/>
    </row>
    <row r="12" spans="1:7" ht="18.75" customHeight="1" x14ac:dyDescent="0.15">
      <c r="A12" s="92" t="s">
        <v>985</v>
      </c>
      <c r="B12" s="93">
        <v>28.95</v>
      </c>
      <c r="C12" s="122">
        <v>19950</v>
      </c>
      <c r="D12" s="124">
        <v>115</v>
      </c>
      <c r="E12" s="94">
        <f t="shared" si="0"/>
        <v>2294250</v>
      </c>
      <c r="F12" s="97"/>
      <c r="G12" s="98"/>
    </row>
    <row r="13" spans="1:7" ht="18.75" customHeight="1" x14ac:dyDescent="0.15">
      <c r="A13" s="92" t="s">
        <v>595</v>
      </c>
      <c r="B13" s="93">
        <v>29</v>
      </c>
      <c r="C13" s="122">
        <v>19675</v>
      </c>
      <c r="D13" s="124">
        <v>115.21</v>
      </c>
      <c r="E13" s="94">
        <f t="shared" si="0"/>
        <v>2266756.75</v>
      </c>
      <c r="F13" s="97"/>
      <c r="G13" s="98"/>
    </row>
    <row r="14" spans="1:7" ht="18.75" customHeight="1" x14ac:dyDescent="0.15">
      <c r="A14" s="92" t="s">
        <v>445</v>
      </c>
      <c r="B14" s="93">
        <v>29</v>
      </c>
      <c r="C14" s="122">
        <v>19575</v>
      </c>
      <c r="D14" s="124">
        <v>115.87</v>
      </c>
      <c r="E14" s="94">
        <f t="shared" si="0"/>
        <v>2268155.25</v>
      </c>
      <c r="F14" s="97"/>
      <c r="G14" s="98"/>
    </row>
    <row r="15" spans="1:7" ht="18.75" customHeight="1" x14ac:dyDescent="0.15">
      <c r="A15" s="92" t="s">
        <v>320</v>
      </c>
      <c r="B15" s="93">
        <v>29.2</v>
      </c>
      <c r="C15" s="122">
        <v>19295</v>
      </c>
      <c r="D15" s="124">
        <v>115.18</v>
      </c>
      <c r="E15" s="94">
        <f t="shared" si="0"/>
        <v>2222398.1</v>
      </c>
      <c r="F15" s="97"/>
      <c r="G15" s="98"/>
    </row>
    <row r="16" spans="1:7" ht="18.75" customHeight="1" x14ac:dyDescent="0.15">
      <c r="A16" s="92" t="s">
        <v>75</v>
      </c>
      <c r="B16" s="93">
        <v>29.4</v>
      </c>
      <c r="C16" s="122">
        <v>19980</v>
      </c>
      <c r="D16" s="124">
        <v>115.36</v>
      </c>
      <c r="E16" s="94">
        <f t="shared" si="0"/>
        <v>2304892.7999999998</v>
      </c>
      <c r="F16" s="97"/>
      <c r="G16" s="98"/>
    </row>
    <row r="17" spans="1:7" ht="18.75" customHeight="1" x14ac:dyDescent="0.15">
      <c r="A17" s="92" t="s">
        <v>986</v>
      </c>
      <c r="B17" s="93">
        <v>29.6</v>
      </c>
      <c r="C17" s="122">
        <v>20270</v>
      </c>
      <c r="D17" s="124">
        <v>115.1</v>
      </c>
      <c r="E17" s="94">
        <f t="shared" si="0"/>
        <v>2333077</v>
      </c>
      <c r="F17" s="97"/>
      <c r="G17" s="98"/>
    </row>
    <row r="18" spans="1:7" ht="18.75" customHeight="1" x14ac:dyDescent="0.15">
      <c r="A18" s="92" t="s">
        <v>597</v>
      </c>
      <c r="B18" s="93">
        <v>30</v>
      </c>
      <c r="C18" s="122">
        <v>20590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447</v>
      </c>
      <c r="B19" s="93">
        <v>30</v>
      </c>
      <c r="C19" s="122">
        <v>21135</v>
      </c>
      <c r="D19" s="124">
        <v>116.21</v>
      </c>
      <c r="E19" s="94">
        <f t="shared" si="0"/>
        <v>2456098.35</v>
      </c>
      <c r="F19" s="97"/>
      <c r="G19" s="98"/>
    </row>
    <row r="20" spans="1:7" ht="18.75" customHeight="1" x14ac:dyDescent="0.15">
      <c r="A20" s="92" t="s">
        <v>322</v>
      </c>
      <c r="B20" s="93">
        <v>30.2</v>
      </c>
      <c r="C20" s="122">
        <v>21075</v>
      </c>
      <c r="D20" s="124">
        <v>116.33</v>
      </c>
      <c r="E20" s="94">
        <f t="shared" si="0"/>
        <v>2451654.75</v>
      </c>
      <c r="F20" s="97"/>
      <c r="G20" s="98"/>
    </row>
    <row r="21" spans="1:7" ht="18.75" customHeight="1" x14ac:dyDescent="0.15">
      <c r="A21" s="92" t="s">
        <v>80</v>
      </c>
      <c r="B21" s="93">
        <v>30.5</v>
      </c>
      <c r="C21" s="122">
        <v>20235</v>
      </c>
      <c r="D21" s="124">
        <v>115.93</v>
      </c>
      <c r="E21" s="94">
        <f t="shared" si="0"/>
        <v>2345843.5500000003</v>
      </c>
      <c r="F21" s="97"/>
      <c r="G21" s="98"/>
    </row>
    <row r="22" spans="1:7" ht="18.75" customHeight="1" x14ac:dyDescent="0.15">
      <c r="A22" s="92" t="s">
        <v>987</v>
      </c>
      <c r="B22" s="93"/>
      <c r="C22" s="122">
        <v>20350</v>
      </c>
      <c r="D22" s="124">
        <v>114.77</v>
      </c>
      <c r="E22" s="94">
        <f t="shared" si="0"/>
        <v>2335569.5</v>
      </c>
      <c r="F22" s="97"/>
      <c r="G22" s="98"/>
    </row>
    <row r="23" spans="1:7" ht="18.75" customHeight="1" thickBot="1" x14ac:dyDescent="0.2">
      <c r="A23" s="92" t="s">
        <v>599</v>
      </c>
      <c r="B23" s="93"/>
      <c r="C23" s="122">
        <v>20190</v>
      </c>
      <c r="D23" s="124">
        <v>114.77</v>
      </c>
      <c r="E23" s="94">
        <f t="shared" si="0"/>
        <v>2317206.2999999998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28.955000000000002</v>
      </c>
      <c r="C24" s="118">
        <f>ROUND(ROUNDDOWN(SUM(C2:C23)/COUNTA(C2:C23),3),2)</f>
        <v>19964.32</v>
      </c>
      <c r="D24" s="118">
        <f>ROUND(ROUNDDOWN(SUM(D2:D23)/COUNTA(D2:D23),3),2)</f>
        <v>115.14</v>
      </c>
      <c r="E24" s="119">
        <f>C24*D24</f>
        <v>2298691.8048</v>
      </c>
      <c r="F24" s="102"/>
      <c r="G24" s="102"/>
    </row>
    <row r="25" spans="1:7" ht="18.75" customHeight="1" thickTop="1" x14ac:dyDescent="0.15">
      <c r="A25" s="11"/>
      <c r="B25" s="11"/>
      <c r="C25" s="11"/>
      <c r="D25" s="11"/>
      <c r="E25" s="11"/>
      <c r="F25" s="3"/>
      <c r="G25" s="11"/>
    </row>
    <row r="26" spans="1:7" ht="18.75" customHeight="1" x14ac:dyDescent="0.15">
      <c r="A26" s="103" t="s">
        <v>842</v>
      </c>
      <c r="B26" s="104">
        <v>19398.41</v>
      </c>
      <c r="C26" s="104">
        <v>111.17</v>
      </c>
      <c r="D26" s="105">
        <v>2156521.2396999998</v>
      </c>
      <c r="E26" s="106" t="s">
        <v>30</v>
      </c>
      <c r="F26" s="5"/>
      <c r="G26" s="5"/>
    </row>
    <row r="27" spans="1:7" ht="18.75" customHeight="1" x14ac:dyDescent="0.15">
      <c r="A27" s="103" t="s">
        <v>853</v>
      </c>
      <c r="B27" s="104">
        <v>19420.240000000002</v>
      </c>
      <c r="C27" s="104">
        <v>114.11</v>
      </c>
      <c r="D27" s="105">
        <v>2216043.5864000004</v>
      </c>
      <c r="E27" s="107">
        <f>D27-D26</f>
        <v>59522.346700000577</v>
      </c>
      <c r="F27" s="5"/>
      <c r="G27" s="5"/>
    </row>
    <row r="28" spans="1:7" ht="18.75" customHeight="1" x14ac:dyDescent="0.15">
      <c r="A28" s="103" t="s">
        <v>854</v>
      </c>
      <c r="B28" s="108">
        <f>C24</f>
        <v>19964.32</v>
      </c>
      <c r="C28" s="109">
        <f>D24</f>
        <v>115.14</v>
      </c>
      <c r="D28" s="110">
        <f>E24</f>
        <v>2298691.8048</v>
      </c>
      <c r="E28" s="111">
        <f>D28-D27</f>
        <v>82648.218399999663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6408-2416-476A-84A2-A00639C617B1}">
  <dimension ref="A1:G29"/>
  <sheetViews>
    <sheetView topLeftCell="A10" zoomScaleNormal="100" workbookViewId="0">
      <selection activeCell="B24" sqref="B24:D24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323</v>
      </c>
      <c r="B2" s="93">
        <v>31.2</v>
      </c>
      <c r="C2" s="121">
        <v>20410</v>
      </c>
      <c r="D2" s="130">
        <v>114.26</v>
      </c>
      <c r="E2" s="94">
        <f t="shared" ref="E2:E25" si="0">C2*D2</f>
        <v>2332046.6</v>
      </c>
      <c r="F2" s="95"/>
      <c r="G2" s="96"/>
    </row>
    <row r="3" spans="1:7" ht="18.75" customHeight="1" x14ac:dyDescent="0.15">
      <c r="A3" s="92" t="s">
        <v>924</v>
      </c>
      <c r="B3" s="93">
        <v>31.4</v>
      </c>
      <c r="C3" s="122">
        <v>20190</v>
      </c>
      <c r="D3" s="130">
        <v>113.98</v>
      </c>
      <c r="E3" s="94">
        <f t="shared" si="0"/>
        <v>2301256.2000000002</v>
      </c>
      <c r="F3" s="97"/>
      <c r="G3" s="98"/>
    </row>
    <row r="4" spans="1:7" ht="18.75" customHeight="1" x14ac:dyDescent="0.15">
      <c r="A4" s="92" t="s">
        <v>325</v>
      </c>
      <c r="B4" s="93">
        <v>31.9</v>
      </c>
      <c r="C4" s="122">
        <v>20290</v>
      </c>
      <c r="D4" s="130">
        <v>114.1</v>
      </c>
      <c r="E4" s="94">
        <f t="shared" si="0"/>
        <v>2315089</v>
      </c>
      <c r="F4" s="97"/>
      <c r="G4" s="98"/>
    </row>
    <row r="5" spans="1:7" ht="18.75" customHeight="1" x14ac:dyDescent="0.15">
      <c r="A5" s="92" t="s">
        <v>988</v>
      </c>
      <c r="B5" s="93">
        <v>31.9</v>
      </c>
      <c r="C5" s="122">
        <v>19980</v>
      </c>
      <c r="D5" s="126">
        <v>114.08</v>
      </c>
      <c r="E5" s="94">
        <f t="shared" si="0"/>
        <v>2279318.4</v>
      </c>
      <c r="F5" s="97"/>
      <c r="G5" s="98"/>
    </row>
    <row r="6" spans="1:7" ht="18.75" customHeight="1" x14ac:dyDescent="0.15">
      <c r="A6" s="92" t="s">
        <v>603</v>
      </c>
      <c r="B6" s="93">
        <v>31.9</v>
      </c>
      <c r="C6" s="122">
        <v>20305</v>
      </c>
      <c r="D6" s="126">
        <v>114.5</v>
      </c>
      <c r="E6" s="94">
        <f t="shared" si="0"/>
        <v>2324922.5</v>
      </c>
      <c r="F6" s="97"/>
      <c r="G6" s="98"/>
    </row>
    <row r="7" spans="1:7" ht="18.75" customHeight="1" x14ac:dyDescent="0.15">
      <c r="A7" s="92" t="s">
        <v>452</v>
      </c>
      <c r="B7" s="93">
        <v>32</v>
      </c>
      <c r="C7" s="122">
        <v>20430</v>
      </c>
      <c r="D7" s="126">
        <v>114.57</v>
      </c>
      <c r="E7" s="94">
        <f t="shared" si="0"/>
        <v>2340665.1</v>
      </c>
      <c r="F7" s="97"/>
      <c r="G7" s="98"/>
    </row>
    <row r="8" spans="1:7" ht="18.75" customHeight="1" x14ac:dyDescent="0.15">
      <c r="A8" s="92" t="s">
        <v>327</v>
      </c>
      <c r="B8" s="93">
        <v>32.299999999999997</v>
      </c>
      <c r="C8" s="122">
        <v>19975</v>
      </c>
      <c r="D8" s="126">
        <v>114.82</v>
      </c>
      <c r="E8" s="94">
        <f t="shared" si="0"/>
        <v>2293529.5</v>
      </c>
      <c r="F8" s="97"/>
      <c r="G8" s="98"/>
    </row>
    <row r="9" spans="1:7" ht="18.75" customHeight="1" x14ac:dyDescent="0.15">
      <c r="A9" s="92" t="s">
        <v>91</v>
      </c>
      <c r="B9" s="93">
        <v>32.700000000000003</v>
      </c>
      <c r="C9" s="122">
        <v>19960</v>
      </c>
      <c r="D9" s="126">
        <v>114.47</v>
      </c>
      <c r="E9" s="94">
        <f t="shared" si="0"/>
        <v>2284821.2000000002</v>
      </c>
      <c r="F9" s="97"/>
      <c r="G9" s="98"/>
    </row>
    <row r="10" spans="1:7" ht="18.75" customHeight="1" x14ac:dyDescent="0.15">
      <c r="A10" s="92" t="s">
        <v>989</v>
      </c>
      <c r="B10" s="93">
        <v>32.700000000000003</v>
      </c>
      <c r="C10" s="122">
        <v>19905</v>
      </c>
      <c r="D10" s="124">
        <v>114.56</v>
      </c>
      <c r="E10" s="94">
        <f t="shared" si="0"/>
        <v>2280316.7999999998</v>
      </c>
      <c r="F10" s="97"/>
      <c r="G10" s="98"/>
    </row>
    <row r="11" spans="1:7" ht="18.75" customHeight="1" x14ac:dyDescent="0.15">
      <c r="A11" s="92" t="s">
        <v>605</v>
      </c>
      <c r="B11" s="93">
        <v>32.700000000000003</v>
      </c>
      <c r="C11" s="122">
        <v>19750</v>
      </c>
      <c r="D11" s="124">
        <v>114.68</v>
      </c>
      <c r="E11" s="94">
        <f t="shared" si="0"/>
        <v>2264930</v>
      </c>
      <c r="F11" s="97"/>
      <c r="G11" s="98"/>
    </row>
    <row r="12" spans="1:7" ht="18.75" customHeight="1" x14ac:dyDescent="0.15">
      <c r="A12" s="92" t="s">
        <v>454</v>
      </c>
      <c r="B12" s="93">
        <v>32.85</v>
      </c>
      <c r="C12" s="122">
        <v>19330</v>
      </c>
      <c r="D12" s="124">
        <v>114.8</v>
      </c>
      <c r="E12" s="94">
        <f t="shared" si="0"/>
        <v>2219084</v>
      </c>
      <c r="F12" s="97"/>
      <c r="G12" s="98"/>
    </row>
    <row r="13" spans="1:7" ht="18.75" customHeight="1" x14ac:dyDescent="0.15">
      <c r="A13" s="92" t="s">
        <v>329</v>
      </c>
      <c r="B13" s="93">
        <v>33</v>
      </c>
      <c r="C13" s="122">
        <v>19585</v>
      </c>
      <c r="D13" s="124">
        <v>115.21</v>
      </c>
      <c r="E13" s="94">
        <f t="shared" si="0"/>
        <v>2256387.85</v>
      </c>
      <c r="F13" s="97"/>
      <c r="G13" s="98"/>
    </row>
    <row r="14" spans="1:7" ht="18.75" customHeight="1" x14ac:dyDescent="0.15">
      <c r="A14" s="92" t="s">
        <v>96</v>
      </c>
      <c r="B14" s="93">
        <v>33</v>
      </c>
      <c r="C14" s="122">
        <v>19840</v>
      </c>
      <c r="D14" s="124">
        <v>114.87</v>
      </c>
      <c r="E14" s="94">
        <f t="shared" si="0"/>
        <v>2279020.8000000003</v>
      </c>
      <c r="F14" s="97"/>
      <c r="G14" s="98"/>
    </row>
    <row r="15" spans="1:7" ht="18.75" customHeight="1" x14ac:dyDescent="0.15">
      <c r="A15" s="92" t="s">
        <v>990</v>
      </c>
      <c r="B15" s="93">
        <v>33.25</v>
      </c>
      <c r="C15" s="122">
        <v>19370</v>
      </c>
      <c r="D15" s="124">
        <v>114.62</v>
      </c>
      <c r="E15" s="94">
        <f t="shared" si="0"/>
        <v>2220189.4</v>
      </c>
      <c r="F15" s="97"/>
      <c r="G15" s="98"/>
    </row>
    <row r="16" spans="1:7" ht="18.75" customHeight="1" x14ac:dyDescent="0.15">
      <c r="A16" s="92" t="s">
        <v>607</v>
      </c>
      <c r="B16" s="93">
        <v>33.25</v>
      </c>
      <c r="C16" s="122">
        <v>19750</v>
      </c>
      <c r="D16" s="124">
        <v>114.67</v>
      </c>
      <c r="E16" s="94">
        <f t="shared" si="0"/>
        <v>2264732.5</v>
      </c>
      <c r="F16" s="97"/>
      <c r="G16" s="98"/>
    </row>
    <row r="17" spans="1:7" ht="18.75" customHeight="1" x14ac:dyDescent="0.15">
      <c r="A17" s="92" t="s">
        <v>456</v>
      </c>
      <c r="B17" s="93">
        <v>33.5</v>
      </c>
      <c r="C17" s="122">
        <v>19985</v>
      </c>
      <c r="D17" s="124">
        <v>115.18</v>
      </c>
      <c r="E17" s="94">
        <f t="shared" si="0"/>
        <v>2301872.3000000003</v>
      </c>
      <c r="F17" s="97"/>
      <c r="G17" s="98"/>
    </row>
    <row r="18" spans="1:7" ht="18.75" customHeight="1" x14ac:dyDescent="0.15">
      <c r="A18" s="92" t="s">
        <v>331</v>
      </c>
      <c r="B18" s="93">
        <v>33.5</v>
      </c>
      <c r="C18" s="122">
        <v>20180</v>
      </c>
      <c r="D18" s="124">
        <v>115.23</v>
      </c>
      <c r="E18" s="94">
        <f t="shared" si="0"/>
        <v>2325341.4</v>
      </c>
      <c r="F18" s="97"/>
      <c r="G18" s="98"/>
    </row>
    <row r="19" spans="1:7" ht="18.75" customHeight="1" x14ac:dyDescent="0.15">
      <c r="A19" s="92" t="s">
        <v>101</v>
      </c>
      <c r="B19" s="93">
        <v>33.5</v>
      </c>
      <c r="C19" s="122">
        <v>20295</v>
      </c>
      <c r="D19" s="124">
        <v>115.5</v>
      </c>
      <c r="E19" s="94">
        <f t="shared" si="0"/>
        <v>2344072.5</v>
      </c>
      <c r="F19" s="97"/>
      <c r="G19" s="98"/>
    </row>
    <row r="20" spans="1:7" ht="18.75" customHeight="1" x14ac:dyDescent="0.15">
      <c r="A20" s="92" t="s">
        <v>991</v>
      </c>
      <c r="B20" s="93">
        <v>33.5</v>
      </c>
      <c r="C20" s="122"/>
      <c r="D20" s="124">
        <v>115.42</v>
      </c>
      <c r="E20" s="94">
        <f t="shared" si="0"/>
        <v>0</v>
      </c>
      <c r="F20" s="97"/>
      <c r="G20" s="98"/>
    </row>
    <row r="21" spans="1:7" ht="18.75" customHeight="1" x14ac:dyDescent="0.15">
      <c r="A21" s="92" t="s">
        <v>609</v>
      </c>
      <c r="B21" s="93">
        <v>33.5</v>
      </c>
      <c r="C21" s="122"/>
      <c r="D21" s="124">
        <v>115.95</v>
      </c>
      <c r="E21" s="94">
        <f t="shared" si="0"/>
        <v>0</v>
      </c>
      <c r="F21" s="97"/>
      <c r="G21" s="98"/>
    </row>
    <row r="22" spans="1:7" ht="18.75" customHeight="1" x14ac:dyDescent="0.15">
      <c r="A22" s="92" t="s">
        <v>610</v>
      </c>
      <c r="B22" s="93">
        <v>33.5</v>
      </c>
      <c r="C22" s="122">
        <v>20320</v>
      </c>
      <c r="D22" s="124">
        <v>115.89</v>
      </c>
      <c r="E22" s="94">
        <f t="shared" ref="E22:E23" si="1">C22*D22</f>
        <v>2354884.7999999998</v>
      </c>
      <c r="F22" s="97"/>
      <c r="G22" s="98"/>
    </row>
    <row r="23" spans="1:7" ht="18.75" customHeight="1" x14ac:dyDescent="0.15">
      <c r="A23" s="92" t="s">
        <v>334</v>
      </c>
      <c r="B23" s="93">
        <v>33.5</v>
      </c>
      <c r="C23" s="122">
        <v>20700</v>
      </c>
      <c r="D23" s="124">
        <v>116.02</v>
      </c>
      <c r="E23" s="94">
        <f t="shared" si="1"/>
        <v>2401614</v>
      </c>
      <c r="F23" s="97"/>
      <c r="G23" s="98"/>
    </row>
    <row r="24" spans="1:7" ht="18.75" customHeight="1" thickBot="1" x14ac:dyDescent="0.2">
      <c r="A24" s="92" t="s">
        <v>106</v>
      </c>
      <c r="B24" s="93">
        <v>33.5</v>
      </c>
      <c r="C24" s="122">
        <v>20925</v>
      </c>
      <c r="D24" s="124"/>
      <c r="E24" s="94">
        <f t="shared" si="0"/>
        <v>0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32.78478260869565</v>
      </c>
      <c r="C25" s="118">
        <f>ROUND(ROUNDDOWN(SUM(C2:C24)/COUNTA(C2:C24),3),2)</f>
        <v>20070.240000000002</v>
      </c>
      <c r="D25" s="118">
        <f>ROUND(ROUNDDOWN(SUM(D2:D24)/COUNTA(D2:D24),3),2)</f>
        <v>114.88</v>
      </c>
      <c r="E25" s="119">
        <f t="shared" si="0"/>
        <v>2305669.1712000002</v>
      </c>
      <c r="F25" s="102"/>
      <c r="G25" s="102"/>
    </row>
    <row r="26" spans="1:7" ht="18.75" customHeight="1" thickTop="1" x14ac:dyDescent="0.15">
      <c r="A26" s="11"/>
      <c r="B26" s="11"/>
      <c r="C26" s="11"/>
      <c r="D26" s="11"/>
      <c r="E26" s="11"/>
      <c r="F26" s="3"/>
      <c r="G26" s="11"/>
    </row>
    <row r="27" spans="1:7" ht="18.75" customHeight="1" x14ac:dyDescent="0.15">
      <c r="A27" s="103" t="s">
        <v>853</v>
      </c>
      <c r="B27" s="104">
        <v>19420.240000000002</v>
      </c>
      <c r="C27" s="104">
        <v>114.11</v>
      </c>
      <c r="D27" s="105">
        <v>2216043.5864000004</v>
      </c>
      <c r="E27" s="106" t="s">
        <v>30</v>
      </c>
      <c r="F27" s="5"/>
      <c r="G27" s="5"/>
    </row>
    <row r="28" spans="1:7" ht="18.75" customHeight="1" x14ac:dyDescent="0.15">
      <c r="A28" s="103" t="s">
        <v>854</v>
      </c>
      <c r="B28" s="104">
        <v>19964.32</v>
      </c>
      <c r="C28" s="104">
        <v>115.14</v>
      </c>
      <c r="D28" s="105">
        <v>2298691.8048</v>
      </c>
      <c r="E28" s="107">
        <f>D28-D27</f>
        <v>82648.218399999663</v>
      </c>
      <c r="F28" s="5"/>
      <c r="G28" s="5"/>
    </row>
    <row r="29" spans="1:7" ht="18.75" customHeight="1" x14ac:dyDescent="0.15">
      <c r="A29" s="103" t="s">
        <v>858</v>
      </c>
      <c r="B29" s="108">
        <f>C25</f>
        <v>20070.240000000002</v>
      </c>
      <c r="C29" s="109">
        <f>D25</f>
        <v>114.88</v>
      </c>
      <c r="D29" s="110">
        <f>E25</f>
        <v>2305669.1712000002</v>
      </c>
      <c r="E29" s="111">
        <f>D29-D28</f>
        <v>6977.3664000001736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CFED-6A34-474A-AE62-B4C6A8F462E2}">
  <dimension ref="A1:G27"/>
  <sheetViews>
    <sheetView zoomScaleNormal="100"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611</v>
      </c>
      <c r="B2" s="93">
        <v>33.5</v>
      </c>
      <c r="C2" s="121"/>
      <c r="D2" s="130"/>
      <c r="E2" s="94">
        <f t="shared" ref="E2:E23" si="0">C2*D2</f>
        <v>0</v>
      </c>
      <c r="F2" s="95"/>
      <c r="G2" s="96"/>
    </row>
    <row r="3" spans="1:7" ht="18.75" customHeight="1" x14ac:dyDescent="0.15">
      <c r="A3" s="92" t="s">
        <v>698</v>
      </c>
      <c r="B3" s="93">
        <v>33.549999999999997</v>
      </c>
      <c r="C3" s="122">
        <v>20730</v>
      </c>
      <c r="D3" s="130">
        <v>116.44</v>
      </c>
      <c r="E3" s="94">
        <f t="shared" si="0"/>
        <v>2413801.1999999997</v>
      </c>
      <c r="F3" s="97"/>
      <c r="G3" s="98"/>
    </row>
    <row r="4" spans="1:7" ht="18.75" customHeight="1" x14ac:dyDescent="0.15">
      <c r="A4" s="92" t="s">
        <v>613</v>
      </c>
      <c r="B4" s="93">
        <v>33.75</v>
      </c>
      <c r="C4" s="122">
        <v>20900</v>
      </c>
      <c r="D4" s="130">
        <v>117.21</v>
      </c>
      <c r="E4" s="94">
        <f t="shared" si="0"/>
        <v>2449689</v>
      </c>
      <c r="F4" s="97"/>
      <c r="G4" s="98"/>
    </row>
    <row r="5" spans="1:7" ht="18.75" customHeight="1" x14ac:dyDescent="0.15">
      <c r="A5" s="92" t="s">
        <v>337</v>
      </c>
      <c r="B5" s="93">
        <v>33.75</v>
      </c>
      <c r="C5" s="122">
        <v>20480</v>
      </c>
      <c r="D5" s="126">
        <v>117.05</v>
      </c>
      <c r="E5" s="94">
        <f t="shared" si="0"/>
        <v>2397184</v>
      </c>
      <c r="F5" s="97"/>
      <c r="G5" s="98"/>
    </row>
    <row r="6" spans="1:7" ht="18.75" customHeight="1" x14ac:dyDescent="0.15">
      <c r="A6" s="92" t="s">
        <v>111</v>
      </c>
      <c r="B6" s="93">
        <v>33.85</v>
      </c>
      <c r="C6" s="122">
        <v>20725</v>
      </c>
      <c r="D6" s="126">
        <v>116.98</v>
      </c>
      <c r="E6" s="94">
        <f t="shared" si="0"/>
        <v>2424410.5</v>
      </c>
      <c r="F6" s="97"/>
      <c r="G6" s="98"/>
    </row>
    <row r="7" spans="1:7" ht="18.75" customHeight="1" x14ac:dyDescent="0.15">
      <c r="A7" s="92" t="s">
        <v>992</v>
      </c>
      <c r="B7" s="93">
        <v>33.950000000000003</v>
      </c>
      <c r="C7" s="122">
        <v>21045</v>
      </c>
      <c r="D7" s="126"/>
      <c r="E7" s="94">
        <f t="shared" si="0"/>
        <v>0</v>
      </c>
      <c r="F7" s="97"/>
      <c r="G7" s="98"/>
    </row>
    <row r="8" spans="1:7" ht="18.75" customHeight="1" x14ac:dyDescent="0.15">
      <c r="A8" s="92" t="s">
        <v>615</v>
      </c>
      <c r="B8" s="93">
        <v>34</v>
      </c>
      <c r="C8" s="122">
        <v>21680</v>
      </c>
      <c r="D8" s="126">
        <v>116.34</v>
      </c>
      <c r="E8" s="94">
        <f t="shared" si="0"/>
        <v>2522251.2000000002</v>
      </c>
      <c r="F8" s="97"/>
      <c r="G8" s="98"/>
    </row>
    <row r="9" spans="1:7" ht="18.75" customHeight="1" x14ac:dyDescent="0.15">
      <c r="A9" s="92" t="s">
        <v>462</v>
      </c>
      <c r="B9" s="93">
        <v>34</v>
      </c>
      <c r="C9" s="122">
        <v>22200</v>
      </c>
      <c r="D9" s="126">
        <v>116.34</v>
      </c>
      <c r="E9" s="94">
        <f t="shared" si="0"/>
        <v>2582748</v>
      </c>
      <c r="F9" s="97"/>
      <c r="G9" s="98"/>
    </row>
    <row r="10" spans="1:7" ht="18.75" customHeight="1" x14ac:dyDescent="0.15">
      <c r="A10" s="92" t="s">
        <v>341</v>
      </c>
      <c r="B10" s="93">
        <v>34</v>
      </c>
      <c r="C10" s="122">
        <v>22130</v>
      </c>
      <c r="D10" s="124">
        <v>115.65</v>
      </c>
      <c r="E10" s="94">
        <f t="shared" si="0"/>
        <v>2559334.5</v>
      </c>
      <c r="F10" s="97"/>
      <c r="G10" s="98"/>
    </row>
    <row r="11" spans="1:7" ht="18.75" customHeight="1" x14ac:dyDescent="0.15">
      <c r="A11" s="92" t="s">
        <v>116</v>
      </c>
      <c r="B11" s="93">
        <v>34</v>
      </c>
      <c r="C11" s="122">
        <v>22850</v>
      </c>
      <c r="D11" s="124">
        <v>115.11</v>
      </c>
      <c r="E11" s="94">
        <f t="shared" si="0"/>
        <v>2630263.5</v>
      </c>
      <c r="F11" s="97"/>
      <c r="G11" s="98"/>
    </row>
    <row r="12" spans="1:7" ht="18.75" customHeight="1" x14ac:dyDescent="0.15">
      <c r="A12" s="92" t="s">
        <v>993</v>
      </c>
      <c r="B12" s="93">
        <v>34</v>
      </c>
      <c r="C12" s="122">
        <v>22475</v>
      </c>
      <c r="D12" s="124">
        <v>115.34</v>
      </c>
      <c r="E12" s="94">
        <f t="shared" si="0"/>
        <v>2592266.5</v>
      </c>
      <c r="F12" s="97"/>
      <c r="G12" s="98"/>
    </row>
    <row r="13" spans="1:7" ht="18.75" customHeight="1" x14ac:dyDescent="0.15">
      <c r="A13" s="92" t="s">
        <v>617</v>
      </c>
      <c r="B13" s="93">
        <v>34.1</v>
      </c>
      <c r="C13" s="122">
        <v>22740</v>
      </c>
      <c r="D13" s="124">
        <v>115.56</v>
      </c>
      <c r="E13" s="94">
        <f t="shared" si="0"/>
        <v>2627834.4</v>
      </c>
      <c r="F13" s="97"/>
      <c r="G13" s="98"/>
    </row>
    <row r="14" spans="1:7" ht="18.75" customHeight="1" x14ac:dyDescent="0.15">
      <c r="A14" s="92" t="s">
        <v>464</v>
      </c>
      <c r="B14" s="93">
        <v>34.1</v>
      </c>
      <c r="C14" s="122">
        <v>22795</v>
      </c>
      <c r="D14" s="124">
        <v>115.72</v>
      </c>
      <c r="E14" s="94">
        <f t="shared" si="0"/>
        <v>2637837.4</v>
      </c>
      <c r="F14" s="97"/>
      <c r="G14" s="98"/>
    </row>
    <row r="15" spans="1:7" ht="18.75" customHeight="1" x14ac:dyDescent="0.15">
      <c r="A15" s="92" t="s">
        <v>343</v>
      </c>
      <c r="B15" s="93">
        <v>34.1</v>
      </c>
      <c r="C15" s="122">
        <v>23900</v>
      </c>
      <c r="D15" s="124">
        <v>115.31</v>
      </c>
      <c r="E15" s="94">
        <f t="shared" si="0"/>
        <v>2755909</v>
      </c>
      <c r="F15" s="97"/>
      <c r="G15" s="98"/>
    </row>
    <row r="16" spans="1:7" ht="18.75" customHeight="1" x14ac:dyDescent="0.15">
      <c r="A16" s="92" t="s">
        <v>122</v>
      </c>
      <c r="B16" s="93">
        <v>34.200000000000003</v>
      </c>
      <c r="C16" s="122">
        <v>24000</v>
      </c>
      <c r="D16" s="124">
        <v>114.84</v>
      </c>
      <c r="E16" s="94">
        <f t="shared" si="0"/>
        <v>2756160</v>
      </c>
      <c r="F16" s="97"/>
      <c r="G16" s="98"/>
    </row>
    <row r="17" spans="1:7" ht="18.75" customHeight="1" x14ac:dyDescent="0.15">
      <c r="A17" s="92" t="s">
        <v>994</v>
      </c>
      <c r="B17" s="93">
        <v>34.200000000000003</v>
      </c>
      <c r="C17" s="122">
        <v>23500</v>
      </c>
      <c r="D17" s="124">
        <v>114.86</v>
      </c>
      <c r="E17" s="94">
        <f t="shared" si="0"/>
        <v>2699210</v>
      </c>
      <c r="F17" s="97"/>
      <c r="G17" s="98"/>
    </row>
    <row r="18" spans="1:7" ht="18.75" customHeight="1" x14ac:dyDescent="0.15">
      <c r="A18" s="92" t="s">
        <v>619</v>
      </c>
      <c r="B18" s="93">
        <v>34.200000000000003</v>
      </c>
      <c r="C18" s="122">
        <v>22535</v>
      </c>
      <c r="D18" s="124">
        <v>115.01</v>
      </c>
      <c r="E18" s="94">
        <f t="shared" si="0"/>
        <v>2591750.35</v>
      </c>
      <c r="F18" s="97"/>
      <c r="G18" s="98"/>
    </row>
    <row r="19" spans="1:7" ht="18.75" customHeight="1" x14ac:dyDescent="0.15">
      <c r="A19" s="92" t="s">
        <v>466</v>
      </c>
      <c r="B19" s="93">
        <v>34.200000000000003</v>
      </c>
      <c r="C19" s="122">
        <v>23425</v>
      </c>
      <c r="D19" s="124">
        <v>114.84</v>
      </c>
      <c r="E19" s="94">
        <f t="shared" si="0"/>
        <v>2690127</v>
      </c>
      <c r="F19" s="97"/>
      <c r="G19" s="98"/>
    </row>
    <row r="20" spans="1:7" ht="18.75" customHeight="1" x14ac:dyDescent="0.15">
      <c r="A20" s="92" t="s">
        <v>345</v>
      </c>
      <c r="B20" s="93">
        <v>34.200000000000003</v>
      </c>
      <c r="C20" s="122">
        <v>22860</v>
      </c>
      <c r="D20" s="124">
        <v>115.64</v>
      </c>
      <c r="E20" s="94">
        <f t="shared" si="0"/>
        <v>2643530.4</v>
      </c>
      <c r="F20" s="97"/>
      <c r="G20" s="98"/>
    </row>
    <row r="21" spans="1:7" ht="18.75" customHeight="1" x14ac:dyDescent="0.15">
      <c r="A21" s="92" t="s">
        <v>127</v>
      </c>
      <c r="B21" s="93">
        <v>34.200000000000003</v>
      </c>
      <c r="C21" s="122">
        <v>22750</v>
      </c>
      <c r="D21" s="124">
        <v>116.46</v>
      </c>
      <c r="E21" s="94">
        <f t="shared" si="0"/>
        <v>2649465</v>
      </c>
      <c r="F21" s="97"/>
      <c r="G21" s="98"/>
    </row>
    <row r="22" spans="1:7" ht="18.75" customHeight="1" thickBot="1" x14ac:dyDescent="0.2">
      <c r="A22" s="92" t="s">
        <v>995</v>
      </c>
      <c r="B22" s="93">
        <v>34.299999999999997</v>
      </c>
      <c r="C22" s="122">
        <v>22800</v>
      </c>
      <c r="D22" s="124">
        <v>116.44</v>
      </c>
      <c r="E22" s="94">
        <f t="shared" si="0"/>
        <v>2654832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34.007142857142867</v>
      </c>
      <c r="C23" s="118">
        <f>ROUND(ROUNDDOWN(SUM(C2:C22)/COUNTA(C2:C22),3),2)</f>
        <v>22326</v>
      </c>
      <c r="D23" s="118">
        <f>ROUND(ROUNDDOWN(SUM(D2:D22)/COUNTA(D2:D22),3),2)</f>
        <v>115.85</v>
      </c>
      <c r="E23" s="119">
        <f t="shared" si="0"/>
        <v>2586467.1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854</v>
      </c>
      <c r="B25" s="104">
        <v>19964.32</v>
      </c>
      <c r="C25" s="104">
        <v>115.14</v>
      </c>
      <c r="D25" s="105">
        <v>2298691.8048</v>
      </c>
      <c r="E25" s="106" t="s">
        <v>30</v>
      </c>
      <c r="F25" s="5"/>
      <c r="G25" s="5"/>
    </row>
    <row r="26" spans="1:7" ht="18.75" customHeight="1" x14ac:dyDescent="0.15">
      <c r="A26" s="103" t="s">
        <v>858</v>
      </c>
      <c r="B26" s="104">
        <v>20070.240000000002</v>
      </c>
      <c r="C26" s="104">
        <v>114.88</v>
      </c>
      <c r="D26" s="105">
        <v>2305669.1712000002</v>
      </c>
      <c r="E26" s="107">
        <f>D26-D25</f>
        <v>6977.3664000001736</v>
      </c>
      <c r="F26" s="5"/>
      <c r="G26" s="5"/>
    </row>
    <row r="27" spans="1:7" ht="18.75" customHeight="1" x14ac:dyDescent="0.15">
      <c r="A27" s="103" t="s">
        <v>863</v>
      </c>
      <c r="B27" s="108">
        <f>C23</f>
        <v>22326</v>
      </c>
      <c r="C27" s="109">
        <f>D23</f>
        <v>115.85</v>
      </c>
      <c r="D27" s="110">
        <f>E23</f>
        <v>2586467.1</v>
      </c>
      <c r="E27" s="111">
        <f>D27-D26</f>
        <v>280797.92879999988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6E6BA-46EF-4C9C-A195-BE10154A7C7F}">
  <dimension ref="A1:G27"/>
  <sheetViews>
    <sheetView topLeftCell="A19" zoomScaleNormal="100"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467</v>
      </c>
      <c r="B2" s="93">
        <v>34.299999999999997</v>
      </c>
      <c r="C2" s="121">
        <v>23300</v>
      </c>
      <c r="D2" s="130">
        <v>116.16</v>
      </c>
      <c r="E2" s="94">
        <f t="shared" ref="E2:E23" si="0">C2*D2</f>
        <v>2706528</v>
      </c>
      <c r="F2" s="95"/>
      <c r="G2" s="96"/>
    </row>
    <row r="3" spans="1:7" ht="18.75" customHeight="1" x14ac:dyDescent="0.15">
      <c r="A3" s="92" t="s">
        <v>935</v>
      </c>
      <c r="B3" s="93">
        <v>34.299999999999997</v>
      </c>
      <c r="C3" s="122">
        <v>23400</v>
      </c>
      <c r="D3" s="130">
        <v>115.71</v>
      </c>
      <c r="E3" s="94">
        <f t="shared" si="0"/>
        <v>2707614</v>
      </c>
      <c r="F3" s="97"/>
      <c r="G3" s="98"/>
    </row>
    <row r="4" spans="1:7" ht="18.75" customHeight="1" x14ac:dyDescent="0.15">
      <c r="A4" s="92" t="s">
        <v>469</v>
      </c>
      <c r="B4" s="93">
        <v>34.299999999999997</v>
      </c>
      <c r="C4" s="122">
        <v>23225</v>
      </c>
      <c r="D4" s="130">
        <v>115.46</v>
      </c>
      <c r="E4" s="94">
        <f t="shared" si="0"/>
        <v>2681558.5</v>
      </c>
      <c r="F4" s="97"/>
      <c r="G4" s="98"/>
    </row>
    <row r="5" spans="1:7" ht="18.75" customHeight="1" x14ac:dyDescent="0.15">
      <c r="A5" s="92" t="s">
        <v>133</v>
      </c>
      <c r="B5" s="93">
        <v>34.299999999999997</v>
      </c>
      <c r="C5" s="122">
        <v>23475</v>
      </c>
      <c r="D5" s="126">
        <v>116.01</v>
      </c>
      <c r="E5" s="94">
        <f t="shared" si="0"/>
        <v>2723334.75</v>
      </c>
      <c r="F5" s="97"/>
      <c r="G5" s="98"/>
    </row>
    <row r="6" spans="1:7" ht="18.75" customHeight="1" x14ac:dyDescent="0.15">
      <c r="A6" s="92" t="s">
        <v>996</v>
      </c>
      <c r="B6" s="93">
        <v>34.299999999999997</v>
      </c>
      <c r="C6" s="122">
        <v>23650</v>
      </c>
      <c r="D6" s="126">
        <v>116.26</v>
      </c>
      <c r="E6" s="94">
        <f t="shared" si="0"/>
        <v>2749549</v>
      </c>
      <c r="F6" s="97"/>
      <c r="G6" s="98"/>
    </row>
    <row r="7" spans="1:7" ht="18.75" customHeight="1" x14ac:dyDescent="0.15">
      <c r="A7" s="92" t="s">
        <v>625</v>
      </c>
      <c r="B7" s="93">
        <v>34.4</v>
      </c>
      <c r="C7" s="122">
        <v>23530</v>
      </c>
      <c r="D7" s="126">
        <v>116.3</v>
      </c>
      <c r="E7" s="94">
        <f t="shared" si="0"/>
        <v>2736539</v>
      </c>
      <c r="F7" s="97"/>
      <c r="G7" s="98"/>
    </row>
    <row r="8" spans="1:7" ht="18.75" customHeight="1" x14ac:dyDescent="0.15">
      <c r="A8" s="92" t="s">
        <v>471</v>
      </c>
      <c r="B8" s="93">
        <v>34.4</v>
      </c>
      <c r="C8" s="122">
        <v>23550</v>
      </c>
      <c r="D8" s="126">
        <v>116.56</v>
      </c>
      <c r="E8" s="94">
        <f t="shared" si="0"/>
        <v>2744988</v>
      </c>
      <c r="F8" s="97"/>
      <c r="G8" s="98"/>
    </row>
    <row r="9" spans="1:7" ht="18.75" customHeight="1" x14ac:dyDescent="0.15">
      <c r="A9" s="92" t="s">
        <v>349</v>
      </c>
      <c r="B9" s="93">
        <v>34.5</v>
      </c>
      <c r="C9" s="122">
        <v>24055</v>
      </c>
      <c r="D9" s="126">
        <v>116.61</v>
      </c>
      <c r="E9" s="94">
        <f t="shared" si="0"/>
        <v>2805053.55</v>
      </c>
      <c r="F9" s="97"/>
      <c r="G9" s="98"/>
    </row>
    <row r="10" spans="1:7" ht="18.75" customHeight="1" x14ac:dyDescent="0.15">
      <c r="A10" s="92" t="s">
        <v>138</v>
      </c>
      <c r="B10" s="93">
        <v>34.5</v>
      </c>
      <c r="C10" s="122">
        <v>23705</v>
      </c>
      <c r="D10" s="124"/>
      <c r="E10" s="94">
        <f t="shared" si="0"/>
        <v>0</v>
      </c>
      <c r="F10" s="97"/>
      <c r="G10" s="98"/>
    </row>
    <row r="11" spans="1:7" ht="18.75" customHeight="1" x14ac:dyDescent="0.15">
      <c r="A11" s="92" t="s">
        <v>997</v>
      </c>
      <c r="B11" s="93">
        <v>34.6</v>
      </c>
      <c r="C11" s="122">
        <v>23650</v>
      </c>
      <c r="D11" s="124">
        <v>116.43</v>
      </c>
      <c r="E11" s="94">
        <f t="shared" si="0"/>
        <v>2753569.5</v>
      </c>
      <c r="F11" s="97"/>
      <c r="G11" s="98"/>
    </row>
    <row r="12" spans="1:7" ht="18.75" customHeight="1" x14ac:dyDescent="0.15">
      <c r="A12" s="92" t="s">
        <v>627</v>
      </c>
      <c r="B12" s="93">
        <v>34.700000000000003</v>
      </c>
      <c r="C12" s="122">
        <v>23950</v>
      </c>
      <c r="D12" s="124">
        <v>116.42</v>
      </c>
      <c r="E12" s="94">
        <f t="shared" si="0"/>
        <v>2788259</v>
      </c>
      <c r="F12" s="97"/>
      <c r="G12" s="98"/>
    </row>
    <row r="13" spans="1:7" ht="18.75" customHeight="1" x14ac:dyDescent="0.15">
      <c r="A13" s="92" t="s">
        <v>473</v>
      </c>
      <c r="B13" s="93">
        <v>34.75</v>
      </c>
      <c r="C13" s="122">
        <v>23905</v>
      </c>
      <c r="D13" s="124">
        <v>116.7</v>
      </c>
      <c r="E13" s="94">
        <f t="shared" si="0"/>
        <v>2789713.5</v>
      </c>
      <c r="F13" s="97"/>
      <c r="G13" s="98"/>
    </row>
    <row r="14" spans="1:7" ht="18.75" customHeight="1" x14ac:dyDescent="0.15">
      <c r="A14" s="92" t="s">
        <v>351</v>
      </c>
      <c r="B14" s="93">
        <v>34.75</v>
      </c>
      <c r="C14" s="122">
        <v>24150</v>
      </c>
      <c r="D14" s="124">
        <v>116.48</v>
      </c>
      <c r="E14" s="94">
        <f t="shared" si="0"/>
        <v>2812992</v>
      </c>
      <c r="F14" s="97"/>
      <c r="G14" s="98"/>
    </row>
    <row r="15" spans="1:7" ht="18.75" customHeight="1" x14ac:dyDescent="0.15">
      <c r="A15" s="92" t="s">
        <v>143</v>
      </c>
      <c r="B15" s="93">
        <v>34.950000000000003</v>
      </c>
      <c r="C15" s="122">
        <v>24500</v>
      </c>
      <c r="D15" s="124">
        <v>115.95</v>
      </c>
      <c r="E15" s="94">
        <f t="shared" si="0"/>
        <v>2840775</v>
      </c>
      <c r="F15" s="97"/>
      <c r="G15" s="98"/>
    </row>
    <row r="16" spans="1:7" ht="18.75" customHeight="1" x14ac:dyDescent="0.15">
      <c r="A16" s="92" t="s">
        <v>998</v>
      </c>
      <c r="B16" s="93">
        <v>34.950000000000003</v>
      </c>
      <c r="C16" s="122">
        <v>24870</v>
      </c>
      <c r="D16" s="124">
        <v>116.06</v>
      </c>
      <c r="E16" s="94">
        <f t="shared" si="0"/>
        <v>2886412.2</v>
      </c>
      <c r="F16" s="97"/>
      <c r="G16" s="98"/>
    </row>
    <row r="17" spans="1:7" ht="18.75" customHeight="1" x14ac:dyDescent="0.15">
      <c r="A17" s="92" t="s">
        <v>629</v>
      </c>
      <c r="B17" s="93">
        <v>35</v>
      </c>
      <c r="C17" s="122">
        <v>25650</v>
      </c>
      <c r="D17" s="124">
        <v>115.79</v>
      </c>
      <c r="E17" s="94">
        <f t="shared" si="0"/>
        <v>2970013.5</v>
      </c>
      <c r="F17" s="97"/>
      <c r="G17" s="98"/>
    </row>
    <row r="18" spans="1:7" ht="18.75" customHeight="1" x14ac:dyDescent="0.15">
      <c r="A18" s="92" t="s">
        <v>475</v>
      </c>
      <c r="B18" s="93">
        <v>35</v>
      </c>
      <c r="C18" s="122">
        <v>24950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353</v>
      </c>
      <c r="B19" s="93">
        <v>35.200000000000003</v>
      </c>
      <c r="C19" s="122">
        <v>26105</v>
      </c>
      <c r="D19" s="124">
        <v>115.95</v>
      </c>
      <c r="E19" s="94">
        <f t="shared" si="0"/>
        <v>3026874.75</v>
      </c>
      <c r="F19" s="97"/>
      <c r="G19" s="98"/>
    </row>
    <row r="20" spans="1:7" ht="18.75" customHeight="1" x14ac:dyDescent="0.15">
      <c r="A20" s="92" t="s">
        <v>148</v>
      </c>
      <c r="B20" s="93">
        <v>35.200000000000003</v>
      </c>
      <c r="C20" s="122">
        <v>24700</v>
      </c>
      <c r="D20" s="124">
        <v>116.57</v>
      </c>
      <c r="E20" s="94">
        <f t="shared" si="0"/>
        <v>2879279</v>
      </c>
      <c r="F20" s="97"/>
      <c r="G20" s="98"/>
    </row>
    <row r="21" spans="1:7" ht="18.75" customHeight="1" x14ac:dyDescent="0.15">
      <c r="A21" s="92" t="s">
        <v>999</v>
      </c>
      <c r="B21" s="93">
        <v>35.5</v>
      </c>
      <c r="C21" s="122">
        <v>25240</v>
      </c>
      <c r="D21" s="124">
        <v>116.55</v>
      </c>
      <c r="E21" s="94">
        <f t="shared" si="0"/>
        <v>2941722</v>
      </c>
      <c r="F21" s="97"/>
      <c r="G21" s="98"/>
    </row>
    <row r="22" spans="1:7" ht="18.75" customHeight="1" thickBot="1" x14ac:dyDescent="0.2">
      <c r="A22" s="92"/>
      <c r="B22" s="93"/>
      <c r="C22" s="122"/>
      <c r="D22" s="124"/>
      <c r="E22" s="94">
        <f t="shared" si="0"/>
        <v>0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34.695000000000007</v>
      </c>
      <c r="C23" s="118">
        <f>ROUND(ROUNDDOWN(SUM(C2:C22)/COUNTA(C2:C22),3),2)</f>
        <v>24178</v>
      </c>
      <c r="D23" s="118">
        <f>ROUND(ROUNDDOWN(SUM(D2:D22)/COUNTA(D2:D22),3),2)</f>
        <v>116.22</v>
      </c>
      <c r="E23" s="119">
        <f t="shared" si="0"/>
        <v>2809967.16</v>
      </c>
      <c r="F23" s="102"/>
      <c r="G23" s="102"/>
    </row>
    <row r="24" spans="1:7" ht="18.75" customHeight="1" thickTop="1" x14ac:dyDescent="0.15">
      <c r="A24" s="11"/>
      <c r="B24" s="11"/>
      <c r="C24" s="11"/>
      <c r="D24" s="11"/>
      <c r="E24" s="11"/>
      <c r="F24" s="3"/>
      <c r="G24" s="11"/>
    </row>
    <row r="25" spans="1:7" ht="18.75" customHeight="1" x14ac:dyDescent="0.15">
      <c r="A25" s="103" t="s">
        <v>858</v>
      </c>
      <c r="B25" s="104">
        <v>20070.240000000002</v>
      </c>
      <c r="C25" s="104">
        <v>114.88</v>
      </c>
      <c r="D25" s="105">
        <v>2305669.1712000002</v>
      </c>
      <c r="E25" s="106" t="s">
        <v>30</v>
      </c>
      <c r="F25" s="5"/>
      <c r="G25" s="5"/>
    </row>
    <row r="26" spans="1:7" ht="18.75" customHeight="1" x14ac:dyDescent="0.15">
      <c r="A26" s="103" t="s">
        <v>870</v>
      </c>
      <c r="B26" s="104">
        <v>22326</v>
      </c>
      <c r="C26" s="104">
        <v>115.85</v>
      </c>
      <c r="D26" s="105">
        <v>2586467.1</v>
      </c>
      <c r="E26" s="107">
        <f>D26-D25</f>
        <v>280797.92879999988</v>
      </c>
      <c r="F26" s="5"/>
      <c r="G26" s="5"/>
    </row>
    <row r="27" spans="1:7" ht="18.75" customHeight="1" x14ac:dyDescent="0.15">
      <c r="A27" s="103" t="s">
        <v>871</v>
      </c>
      <c r="B27" s="108">
        <f>C23</f>
        <v>24178</v>
      </c>
      <c r="C27" s="109">
        <f>D23</f>
        <v>116.22</v>
      </c>
      <c r="D27" s="110">
        <f>E23</f>
        <v>2809967.16</v>
      </c>
      <c r="E27" s="111">
        <f>D27-D26</f>
        <v>223500.06000000006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B63E-1C30-4F40-84A1-8EB1D8B33105}">
  <dimension ref="A1:I29"/>
  <sheetViews>
    <sheetView topLeftCell="A19" workbookViewId="0">
      <selection activeCell="B29" sqref="B29:D29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477</v>
      </c>
      <c r="B2" s="93">
        <v>35.75</v>
      </c>
      <c r="C2" s="121">
        <v>25450</v>
      </c>
      <c r="D2" s="130">
        <v>116.28</v>
      </c>
      <c r="E2" s="94">
        <f t="shared" ref="E2:E24" si="0">C2*D2</f>
        <v>2959326</v>
      </c>
      <c r="F2" s="95"/>
      <c r="G2" s="96"/>
      <c r="I2" s="132" t="s">
        <v>1001</v>
      </c>
    </row>
    <row r="3" spans="1:9" ht="18.75" customHeight="1" x14ac:dyDescent="0.15">
      <c r="A3" s="92" t="s">
        <v>941</v>
      </c>
      <c r="B3" s="93">
        <v>36</v>
      </c>
      <c r="C3" s="122">
        <v>27000</v>
      </c>
      <c r="D3" s="130">
        <v>116.01</v>
      </c>
      <c r="E3" s="94">
        <f t="shared" si="0"/>
        <v>3132270</v>
      </c>
      <c r="F3" s="97"/>
      <c r="G3" s="98"/>
      <c r="I3" s="132" t="s">
        <v>1002</v>
      </c>
    </row>
    <row r="4" spans="1:9" ht="18.75" customHeight="1" x14ac:dyDescent="0.15">
      <c r="A4" s="92" t="s">
        <v>479</v>
      </c>
      <c r="B4" s="93">
        <v>36</v>
      </c>
      <c r="C4" s="122">
        <v>28800</v>
      </c>
      <c r="D4" s="130">
        <v>116.63</v>
      </c>
      <c r="E4" s="94">
        <f t="shared" si="0"/>
        <v>3358944</v>
      </c>
      <c r="F4" s="97"/>
      <c r="G4" s="98"/>
      <c r="I4" s="132" t="s">
        <v>1003</v>
      </c>
    </row>
    <row r="5" spans="1:9" ht="18.75" customHeight="1" x14ac:dyDescent="0.15">
      <c r="A5" s="92" t="s">
        <v>356</v>
      </c>
      <c r="B5" s="93">
        <v>36.25</v>
      </c>
      <c r="C5" s="122">
        <v>29800</v>
      </c>
      <c r="D5" s="126">
        <v>116.42</v>
      </c>
      <c r="E5" s="94">
        <f t="shared" si="0"/>
        <v>3469316</v>
      </c>
      <c r="F5" s="97"/>
      <c r="G5" s="98"/>
    </row>
    <row r="6" spans="1:9" ht="18.75" customHeight="1" x14ac:dyDescent="0.15">
      <c r="A6" s="92" t="s">
        <v>480</v>
      </c>
      <c r="B6" s="93">
        <v>36.4</v>
      </c>
      <c r="C6" s="122">
        <v>42995</v>
      </c>
      <c r="D6" s="126">
        <v>116.02</v>
      </c>
      <c r="E6" s="94">
        <f t="shared" si="0"/>
        <v>4988279.8999999994</v>
      </c>
      <c r="F6" s="97"/>
      <c r="G6" s="98"/>
    </row>
    <row r="7" spans="1:9" ht="18.75" customHeight="1" x14ac:dyDescent="0.15">
      <c r="A7" s="92" t="s">
        <v>481</v>
      </c>
      <c r="B7" s="93">
        <v>36.75</v>
      </c>
      <c r="C7" s="131">
        <v>30800</v>
      </c>
      <c r="D7" s="126">
        <v>116.49</v>
      </c>
      <c r="E7" s="94">
        <f t="shared" si="0"/>
        <v>3587892</v>
      </c>
      <c r="F7" s="97"/>
      <c r="G7" s="98"/>
    </row>
    <row r="8" spans="1:9" ht="18.75" customHeight="1" x14ac:dyDescent="0.15">
      <c r="A8" s="92" t="s">
        <v>482</v>
      </c>
      <c r="B8" s="93">
        <v>37.35</v>
      </c>
      <c r="C8" s="131">
        <v>30800</v>
      </c>
      <c r="D8" s="126">
        <v>116.89</v>
      </c>
      <c r="E8" s="94">
        <f t="shared" si="0"/>
        <v>3600212</v>
      </c>
      <c r="F8" s="97"/>
      <c r="G8" s="98"/>
    </row>
    <row r="9" spans="1:9" ht="18.75" customHeight="1" x14ac:dyDescent="0.15">
      <c r="A9" s="92" t="s">
        <v>358</v>
      </c>
      <c r="B9" s="93">
        <v>37.5</v>
      </c>
      <c r="C9" s="131">
        <v>30800</v>
      </c>
      <c r="D9" s="126">
        <v>117.01</v>
      </c>
      <c r="E9" s="94">
        <f t="shared" si="0"/>
        <v>3603908</v>
      </c>
      <c r="F9" s="97"/>
      <c r="G9" s="98"/>
    </row>
    <row r="10" spans="1:9" ht="18.75" customHeight="1" x14ac:dyDescent="0.15">
      <c r="A10" s="92" t="s">
        <v>159</v>
      </c>
      <c r="B10" s="93">
        <v>37.9</v>
      </c>
      <c r="C10" s="131">
        <v>30800</v>
      </c>
      <c r="D10" s="124">
        <v>117.32</v>
      </c>
      <c r="E10" s="94">
        <f t="shared" si="0"/>
        <v>3613456</v>
      </c>
      <c r="F10" s="97"/>
      <c r="G10" s="98"/>
    </row>
    <row r="11" spans="1:9" ht="18.75" customHeight="1" x14ac:dyDescent="0.15">
      <c r="A11" s="92" t="s">
        <v>483</v>
      </c>
      <c r="B11" s="93">
        <v>37.9</v>
      </c>
      <c r="C11" s="131">
        <v>30800</v>
      </c>
      <c r="D11" s="124">
        <v>118.61</v>
      </c>
      <c r="E11" s="94">
        <f t="shared" si="0"/>
        <v>3653188</v>
      </c>
      <c r="F11" s="97"/>
      <c r="G11" s="98"/>
    </row>
    <row r="12" spans="1:9" ht="18.75" customHeight="1" x14ac:dyDescent="0.15">
      <c r="A12" s="92" t="s">
        <v>484</v>
      </c>
      <c r="B12" s="93">
        <v>38.25</v>
      </c>
      <c r="C12" s="131">
        <v>30800</v>
      </c>
      <c r="D12" s="124">
        <v>119.25</v>
      </c>
      <c r="E12" s="94">
        <f t="shared" si="0"/>
        <v>3672900</v>
      </c>
      <c r="F12" s="97"/>
      <c r="G12" s="98"/>
    </row>
    <row r="13" spans="1:9" ht="18.75" customHeight="1" x14ac:dyDescent="0.15">
      <c r="A13" s="92" t="s">
        <v>485</v>
      </c>
      <c r="B13" s="93">
        <v>38.25</v>
      </c>
      <c r="C13" s="131">
        <v>30800</v>
      </c>
      <c r="D13" s="124">
        <v>119.4</v>
      </c>
      <c r="E13" s="94">
        <f t="shared" si="0"/>
        <v>3677520</v>
      </c>
      <c r="F13" s="97"/>
      <c r="G13" s="98"/>
    </row>
    <row r="14" spans="1:9" ht="18.75" customHeight="1" x14ac:dyDescent="0.15">
      <c r="A14" s="92" t="s">
        <v>360</v>
      </c>
      <c r="B14" s="93">
        <v>38.5</v>
      </c>
      <c r="C14" s="131">
        <v>30800</v>
      </c>
      <c r="D14" s="124">
        <v>119.99</v>
      </c>
      <c r="E14" s="94">
        <f t="shared" si="0"/>
        <v>3695692</v>
      </c>
      <c r="F14" s="97"/>
      <c r="G14" s="98"/>
    </row>
    <row r="15" spans="1:9" ht="18.75" customHeight="1" x14ac:dyDescent="0.15">
      <c r="A15" s="92" t="s">
        <v>164</v>
      </c>
      <c r="B15" s="93">
        <v>38.5</v>
      </c>
      <c r="C15" s="131">
        <v>30800</v>
      </c>
      <c r="D15" s="124">
        <v>119.69</v>
      </c>
      <c r="E15" s="94">
        <f t="shared" si="0"/>
        <v>3686452</v>
      </c>
      <c r="F15" s="97"/>
      <c r="G15" s="98"/>
    </row>
    <row r="16" spans="1:9" ht="18.75" customHeight="1" x14ac:dyDescent="0.15">
      <c r="A16" s="92" t="s">
        <v>486</v>
      </c>
      <c r="B16" s="93">
        <v>38.5</v>
      </c>
      <c r="C16" s="131">
        <v>30800</v>
      </c>
      <c r="D16" s="124"/>
      <c r="E16" s="94">
        <f t="shared" si="0"/>
        <v>0</v>
      </c>
      <c r="F16" s="97"/>
      <c r="G16" s="98"/>
    </row>
    <row r="17" spans="1:7" ht="18.75" customHeight="1" x14ac:dyDescent="0.15">
      <c r="A17" s="92" t="s">
        <v>168</v>
      </c>
      <c r="B17" s="93">
        <v>38.700000000000003</v>
      </c>
      <c r="C17" s="122">
        <v>30800</v>
      </c>
      <c r="D17" s="124">
        <v>121.04</v>
      </c>
      <c r="E17" s="94">
        <f t="shared" si="0"/>
        <v>3728032</v>
      </c>
      <c r="F17" s="97"/>
      <c r="G17" s="98"/>
    </row>
    <row r="18" spans="1:7" ht="18.75" customHeight="1" x14ac:dyDescent="0.15">
      <c r="A18" s="92" t="s">
        <v>487</v>
      </c>
      <c r="B18" s="93">
        <v>38.700000000000003</v>
      </c>
      <c r="C18" s="133">
        <v>35550</v>
      </c>
      <c r="D18" s="124">
        <v>122.16</v>
      </c>
      <c r="E18" s="94">
        <f t="shared" si="0"/>
        <v>4342788</v>
      </c>
      <c r="F18" s="97"/>
      <c r="G18" s="98"/>
    </row>
    <row r="19" spans="1:7" ht="18.75" customHeight="1" x14ac:dyDescent="0.15">
      <c r="A19" s="92" t="s">
        <v>362</v>
      </c>
      <c r="B19" s="93">
        <v>38.700000000000003</v>
      </c>
      <c r="C19" s="133">
        <v>35550</v>
      </c>
      <c r="D19" s="124">
        <v>122.07</v>
      </c>
      <c r="E19" s="94">
        <f t="shared" si="0"/>
        <v>4339588.5</v>
      </c>
      <c r="F19" s="97"/>
      <c r="G19" s="98"/>
    </row>
    <row r="20" spans="1:7" ht="18.75" customHeight="1" x14ac:dyDescent="0.15">
      <c r="A20" s="92" t="s">
        <v>363</v>
      </c>
      <c r="B20" s="93">
        <v>38.700000000000003</v>
      </c>
      <c r="C20" s="122">
        <v>35550</v>
      </c>
      <c r="D20" s="124">
        <v>123.07</v>
      </c>
      <c r="E20" s="94">
        <f t="shared" si="0"/>
        <v>4375138.5</v>
      </c>
      <c r="F20" s="97"/>
      <c r="G20" s="98"/>
    </row>
    <row r="21" spans="1:7" ht="18.75" customHeight="1" x14ac:dyDescent="0.15">
      <c r="A21" s="92" t="s">
        <v>488</v>
      </c>
      <c r="B21" s="93">
        <v>38.700000000000003</v>
      </c>
      <c r="C21" s="122">
        <v>34050</v>
      </c>
      <c r="D21" s="124">
        <v>123.24</v>
      </c>
      <c r="E21" s="94">
        <f t="shared" si="0"/>
        <v>4196322</v>
      </c>
      <c r="F21" s="97"/>
      <c r="G21" s="98"/>
    </row>
    <row r="22" spans="1:7" ht="18.75" customHeight="1" x14ac:dyDescent="0.15">
      <c r="A22" s="92" t="s">
        <v>638</v>
      </c>
      <c r="B22" s="93">
        <v>38.9</v>
      </c>
      <c r="C22" s="122">
        <v>33100</v>
      </c>
      <c r="D22" s="124">
        <v>125.22</v>
      </c>
      <c r="E22" s="94">
        <f t="shared" si="0"/>
        <v>4144782</v>
      </c>
      <c r="F22" s="97"/>
      <c r="G22" s="98"/>
    </row>
    <row r="23" spans="1:7" ht="18.75" customHeight="1" x14ac:dyDescent="0.15">
      <c r="A23" s="92" t="s">
        <v>490</v>
      </c>
      <c r="B23" s="93">
        <v>39</v>
      </c>
      <c r="C23" s="122">
        <v>32750</v>
      </c>
      <c r="D23" s="124">
        <v>123.48</v>
      </c>
      <c r="E23" s="94">
        <f t="shared" si="0"/>
        <v>4043970</v>
      </c>
      <c r="F23" s="97"/>
      <c r="G23" s="98"/>
    </row>
    <row r="24" spans="1:7" ht="18.75" customHeight="1" thickBot="1" x14ac:dyDescent="0.2">
      <c r="A24" s="92" t="s">
        <v>365</v>
      </c>
      <c r="B24" s="93"/>
      <c r="C24" s="122">
        <v>33400</v>
      </c>
      <c r="D24" s="124">
        <v>123.39</v>
      </c>
      <c r="E24" s="94">
        <f t="shared" si="0"/>
        <v>4121226</v>
      </c>
      <c r="F24" s="97"/>
      <c r="G24" s="98"/>
    </row>
    <row r="25" spans="1:7" ht="15" thickTop="1" thickBot="1" x14ac:dyDescent="0.2">
      <c r="A25" s="117" t="s">
        <v>28</v>
      </c>
      <c r="B25" s="118">
        <f>SUM(B2:B24)/COUNTA(B2:B24)</f>
        <v>37.781818181818188</v>
      </c>
      <c r="C25" s="118">
        <f>ROUND(ROUNDDOWN(SUM(C2:C24)/COUNTA(C2:C24),3),2)</f>
        <v>31860.65</v>
      </c>
      <c r="D25" s="118">
        <f>ROUND(ROUNDDOWN(SUM(D2:D24)/COUNTA(D2:D24),3),2)</f>
        <v>119.53</v>
      </c>
      <c r="E25" s="119">
        <f>C25*D25</f>
        <v>3808303.4945</v>
      </c>
      <c r="F25" s="102"/>
      <c r="G25" s="102"/>
    </row>
    <row r="26" spans="1:7" ht="18.75" customHeight="1" thickTop="1" x14ac:dyDescent="0.15">
      <c r="A26" s="11"/>
      <c r="B26" s="11"/>
      <c r="C26" s="113"/>
      <c r="D26" s="11"/>
      <c r="E26" s="11"/>
      <c r="F26" s="3"/>
      <c r="G26" s="11"/>
    </row>
    <row r="27" spans="1:7" ht="18.75" customHeight="1" x14ac:dyDescent="0.15">
      <c r="A27" s="103" t="s">
        <v>870</v>
      </c>
      <c r="B27" s="104">
        <v>22326</v>
      </c>
      <c r="C27" s="104">
        <v>115.85</v>
      </c>
      <c r="D27" s="105">
        <v>2586467.1</v>
      </c>
      <c r="E27" s="106" t="s">
        <v>30</v>
      </c>
      <c r="F27" s="5"/>
      <c r="G27" s="5"/>
    </row>
    <row r="28" spans="1:7" ht="18.75" customHeight="1" x14ac:dyDescent="0.15">
      <c r="A28" s="103" t="s">
        <v>876</v>
      </c>
      <c r="B28" s="104">
        <v>24178</v>
      </c>
      <c r="C28" s="104">
        <v>116.22</v>
      </c>
      <c r="D28" s="105">
        <v>2809967.16</v>
      </c>
      <c r="E28" s="107">
        <f>D28-D27</f>
        <v>223500.06000000006</v>
      </c>
      <c r="F28" s="5"/>
      <c r="G28" s="5"/>
    </row>
    <row r="29" spans="1:7" ht="18.75" customHeight="1" x14ac:dyDescent="0.15">
      <c r="A29" s="103" t="s">
        <v>877</v>
      </c>
      <c r="B29" s="108">
        <f>C25</f>
        <v>31860.65</v>
      </c>
      <c r="C29" s="109">
        <f>D25</f>
        <v>119.53</v>
      </c>
      <c r="D29" s="110">
        <f>E25</f>
        <v>3808303.4945</v>
      </c>
      <c r="E29" s="111">
        <f>D29-D28</f>
        <v>998336.33449999988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2790-8E70-4BBE-B7E2-9179C0F0489C}">
  <dimension ref="A1:I27"/>
  <sheetViews>
    <sheetView topLeftCell="A16"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1004</v>
      </c>
      <c r="B2" s="93">
        <v>39</v>
      </c>
      <c r="C2" s="121">
        <v>32800</v>
      </c>
      <c r="D2" s="130">
        <v>123.2</v>
      </c>
      <c r="E2" s="94">
        <f t="shared" ref="E2:E22" si="0">C2*D2</f>
        <v>4040960</v>
      </c>
      <c r="F2" s="95"/>
      <c r="G2" s="96"/>
      <c r="I2" s="132"/>
    </row>
    <row r="3" spans="1:9" ht="18.75" customHeight="1" x14ac:dyDescent="0.15">
      <c r="A3" s="92" t="s">
        <v>1005</v>
      </c>
      <c r="B3" s="93">
        <v>39</v>
      </c>
      <c r="C3" s="122">
        <v>33690</v>
      </c>
      <c r="D3" s="130">
        <v>123.42</v>
      </c>
      <c r="E3" s="94">
        <f t="shared" si="0"/>
        <v>4158019.8000000003</v>
      </c>
      <c r="F3" s="97"/>
      <c r="G3" s="98"/>
      <c r="I3" s="132"/>
    </row>
    <row r="4" spans="1:9" ht="18.75" customHeight="1" x14ac:dyDescent="0.15">
      <c r="A4" s="92" t="s">
        <v>493</v>
      </c>
      <c r="B4" s="93">
        <v>39</v>
      </c>
      <c r="C4" s="122">
        <v>33750</v>
      </c>
      <c r="D4" s="130">
        <v>123.56</v>
      </c>
      <c r="E4" s="94">
        <f t="shared" si="0"/>
        <v>4170150</v>
      </c>
      <c r="F4" s="97"/>
      <c r="G4" s="98"/>
      <c r="I4" s="132"/>
    </row>
    <row r="5" spans="1:9" ht="18.75" customHeight="1" x14ac:dyDescent="0.15">
      <c r="A5" s="92" t="s">
        <v>494</v>
      </c>
      <c r="B5" s="93">
        <v>39</v>
      </c>
      <c r="C5" s="122">
        <v>33600</v>
      </c>
      <c r="D5" s="126">
        <v>124.9</v>
      </c>
      <c r="E5" s="94">
        <f t="shared" si="0"/>
        <v>4196640</v>
      </c>
      <c r="F5" s="97"/>
      <c r="G5" s="98"/>
    </row>
    <row r="6" spans="1:9" ht="18.75" customHeight="1" x14ac:dyDescent="0.15">
      <c r="A6" s="92" t="s">
        <v>369</v>
      </c>
      <c r="B6" s="93">
        <v>39</v>
      </c>
      <c r="C6" s="122">
        <v>33500</v>
      </c>
      <c r="D6" s="126">
        <v>124.66</v>
      </c>
      <c r="E6" s="94">
        <f t="shared" si="0"/>
        <v>4176110</v>
      </c>
      <c r="F6" s="97"/>
      <c r="G6" s="98"/>
    </row>
    <row r="7" spans="1:9" ht="18.75" customHeight="1" x14ac:dyDescent="0.15">
      <c r="A7" s="92" t="s">
        <v>180</v>
      </c>
      <c r="B7" s="93">
        <v>39.1</v>
      </c>
      <c r="C7" s="122">
        <v>34100</v>
      </c>
      <c r="D7" s="126">
        <v>124.79</v>
      </c>
      <c r="E7" s="94">
        <f t="shared" si="0"/>
        <v>4255339</v>
      </c>
      <c r="F7" s="97"/>
      <c r="G7" s="98"/>
    </row>
    <row r="8" spans="1:9" ht="18.75" customHeight="1" x14ac:dyDescent="0.15">
      <c r="A8" s="92" t="s">
        <v>1006</v>
      </c>
      <c r="B8" s="93">
        <v>39.15</v>
      </c>
      <c r="C8" s="122">
        <v>32925</v>
      </c>
      <c r="D8" s="126">
        <v>125.63</v>
      </c>
      <c r="E8" s="94">
        <f t="shared" si="0"/>
        <v>4136367.75</v>
      </c>
      <c r="F8" s="97"/>
      <c r="G8" s="98"/>
    </row>
    <row r="9" spans="1:9" ht="18.75" customHeight="1" x14ac:dyDescent="0.15">
      <c r="A9" s="92" t="s">
        <v>496</v>
      </c>
      <c r="B9" s="93">
        <v>39.299999999999997</v>
      </c>
      <c r="C9" s="122">
        <v>32450</v>
      </c>
      <c r="D9" s="126">
        <v>126.56</v>
      </c>
      <c r="E9" s="94">
        <f t="shared" si="0"/>
        <v>4106872</v>
      </c>
      <c r="F9" s="97"/>
      <c r="G9" s="98"/>
    </row>
    <row r="10" spans="1:9" ht="18.75" customHeight="1" x14ac:dyDescent="0.15">
      <c r="A10" s="92" t="s">
        <v>497</v>
      </c>
      <c r="B10" s="93">
        <v>39.299999999999997</v>
      </c>
      <c r="C10" s="122">
        <v>33000</v>
      </c>
      <c r="D10" s="124">
        <v>126.62</v>
      </c>
      <c r="E10" s="94">
        <f t="shared" si="0"/>
        <v>4178460</v>
      </c>
      <c r="F10" s="97"/>
      <c r="G10" s="98"/>
    </row>
    <row r="11" spans="1:9" ht="18.75" customHeight="1" x14ac:dyDescent="0.15">
      <c r="A11" s="92" t="s">
        <v>371</v>
      </c>
      <c r="B11" s="93">
        <v>39.5</v>
      </c>
      <c r="C11" s="122">
        <v>33250</v>
      </c>
      <c r="D11" s="124">
        <v>126.58</v>
      </c>
      <c r="E11" s="94">
        <f t="shared" si="0"/>
        <v>4208785</v>
      </c>
      <c r="F11" s="97"/>
      <c r="G11" s="98"/>
    </row>
    <row r="12" spans="1:9" ht="18.75" customHeight="1" x14ac:dyDescent="0.15">
      <c r="A12" s="92" t="s">
        <v>185</v>
      </c>
      <c r="B12" s="93"/>
      <c r="C12" s="122"/>
      <c r="D12" s="124">
        <v>127.37</v>
      </c>
      <c r="E12" s="94">
        <f t="shared" si="0"/>
        <v>0</v>
      </c>
      <c r="F12" s="97"/>
      <c r="G12" s="98"/>
    </row>
    <row r="13" spans="1:9" ht="18.75" customHeight="1" x14ac:dyDescent="0.15">
      <c r="A13" s="92" t="s">
        <v>1007</v>
      </c>
      <c r="B13" s="93"/>
      <c r="C13" s="122"/>
      <c r="D13" s="124">
        <v>127.68</v>
      </c>
      <c r="E13" s="94">
        <f t="shared" si="0"/>
        <v>0</v>
      </c>
      <c r="F13" s="97"/>
      <c r="G13" s="98"/>
    </row>
    <row r="14" spans="1:9" ht="18.75" customHeight="1" x14ac:dyDescent="0.15">
      <c r="A14" s="92" t="s">
        <v>499</v>
      </c>
      <c r="B14" s="93">
        <v>39.5</v>
      </c>
      <c r="C14" s="122">
        <v>33700</v>
      </c>
      <c r="D14" s="124">
        <v>128.36000000000001</v>
      </c>
      <c r="E14" s="94">
        <f t="shared" si="0"/>
        <v>4325732</v>
      </c>
      <c r="F14" s="97"/>
      <c r="G14" s="98"/>
    </row>
    <row r="15" spans="1:9" ht="18.75" customHeight="1" x14ac:dyDescent="0.15">
      <c r="A15" s="92" t="s">
        <v>500</v>
      </c>
      <c r="B15" s="93">
        <v>39.549999999999997</v>
      </c>
      <c r="C15" s="122">
        <v>33800</v>
      </c>
      <c r="D15" s="124">
        <v>130.43</v>
      </c>
      <c r="E15" s="94">
        <f t="shared" si="0"/>
        <v>4408534</v>
      </c>
      <c r="F15" s="97"/>
      <c r="G15" s="98"/>
    </row>
    <row r="16" spans="1:9" ht="18.75" customHeight="1" x14ac:dyDescent="0.15">
      <c r="A16" s="92" t="s">
        <v>501</v>
      </c>
      <c r="B16" s="93">
        <v>39.549999999999997</v>
      </c>
      <c r="C16" s="122">
        <v>33775</v>
      </c>
      <c r="D16" s="124">
        <v>129.28</v>
      </c>
      <c r="E16" s="94">
        <f t="shared" si="0"/>
        <v>4366432</v>
      </c>
      <c r="F16" s="97"/>
      <c r="G16" s="98"/>
    </row>
    <row r="17" spans="1:7" ht="18.75" customHeight="1" x14ac:dyDescent="0.15">
      <c r="A17" s="92" t="s">
        <v>190</v>
      </c>
      <c r="B17" s="93">
        <v>39.75</v>
      </c>
      <c r="C17" s="122">
        <v>33850</v>
      </c>
      <c r="D17" s="124">
        <v>129.65</v>
      </c>
      <c r="E17" s="94">
        <f t="shared" si="0"/>
        <v>4388652.5</v>
      </c>
      <c r="F17" s="97"/>
      <c r="G17" s="98"/>
    </row>
    <row r="18" spans="1:7" ht="18.75" customHeight="1" x14ac:dyDescent="0.15">
      <c r="A18" s="92" t="s">
        <v>1008</v>
      </c>
      <c r="B18" s="93">
        <v>39.75</v>
      </c>
      <c r="C18" s="122">
        <v>32650</v>
      </c>
      <c r="D18" s="124">
        <v>129.81</v>
      </c>
      <c r="E18" s="94">
        <f t="shared" si="0"/>
        <v>4238296.5</v>
      </c>
      <c r="F18" s="97"/>
      <c r="G18" s="98"/>
    </row>
    <row r="19" spans="1:7" ht="18.75" customHeight="1" x14ac:dyDescent="0.15">
      <c r="A19" s="92" t="s">
        <v>503</v>
      </c>
      <c r="B19" s="93">
        <v>39.75</v>
      </c>
      <c r="C19" s="122">
        <v>32825</v>
      </c>
      <c r="D19" s="124">
        <v>128.6</v>
      </c>
      <c r="E19" s="94">
        <f t="shared" si="0"/>
        <v>4221295</v>
      </c>
      <c r="F19" s="97"/>
      <c r="G19" s="98"/>
    </row>
    <row r="20" spans="1:7" ht="18.75" customHeight="1" x14ac:dyDescent="0.15">
      <c r="A20" s="92" t="s">
        <v>504</v>
      </c>
      <c r="B20" s="93">
        <v>39.75</v>
      </c>
      <c r="C20" s="122">
        <v>33300</v>
      </c>
      <c r="D20" s="124">
        <v>128.66</v>
      </c>
      <c r="E20" s="94">
        <f t="shared" si="0"/>
        <v>4284378</v>
      </c>
      <c r="F20" s="97"/>
      <c r="G20" s="98"/>
    </row>
    <row r="21" spans="1:7" ht="18.75" customHeight="1" x14ac:dyDescent="0.15">
      <c r="A21" s="92" t="s">
        <v>375</v>
      </c>
      <c r="B21" s="93">
        <v>39.75</v>
      </c>
      <c r="C21" s="122">
        <v>33275</v>
      </c>
      <c r="D21" s="124">
        <v>129.86000000000001</v>
      </c>
      <c r="E21" s="94">
        <f t="shared" si="0"/>
        <v>4321091.5</v>
      </c>
      <c r="F21" s="97"/>
      <c r="G21" s="98"/>
    </row>
    <row r="22" spans="1:7" ht="18.75" customHeight="1" thickBot="1" x14ac:dyDescent="0.2">
      <c r="A22" s="92" t="s">
        <v>195</v>
      </c>
      <c r="B22" s="93">
        <v>39.75</v>
      </c>
      <c r="C22" s="122">
        <v>32430</v>
      </c>
      <c r="D22" s="124"/>
      <c r="E22" s="94">
        <f t="shared" si="0"/>
        <v>0</v>
      </c>
      <c r="F22" s="97"/>
      <c r="G22" s="98"/>
    </row>
    <row r="23" spans="1:7" ht="15" thickTop="1" thickBot="1" x14ac:dyDescent="0.2">
      <c r="A23" s="117" t="s">
        <v>28</v>
      </c>
      <c r="B23" s="118">
        <f>SUM(B2:B22)/COUNTA(B2:B22)</f>
        <v>39.392105263157895</v>
      </c>
      <c r="C23" s="118">
        <f>ROUND(ROUNDDOWN(SUM(C2:C22)/COUNTA(C2:C22),3),2)</f>
        <v>33298.42</v>
      </c>
      <c r="D23" s="118">
        <f>ROUND(ROUNDDOWN(SUM(D2:D22)/COUNTA(D2:D22),3),2)</f>
        <v>126.98</v>
      </c>
      <c r="E23" s="119">
        <f>C23*D23</f>
        <v>4228233.3716000002</v>
      </c>
      <c r="F23" s="102"/>
      <c r="G23" s="102"/>
    </row>
    <row r="24" spans="1:7" ht="18.75" customHeight="1" thickTop="1" x14ac:dyDescent="0.15">
      <c r="A24" s="11"/>
      <c r="B24" s="11"/>
      <c r="C24" s="113"/>
      <c r="D24" s="11"/>
      <c r="E24" s="11"/>
      <c r="F24" s="3"/>
      <c r="G24" s="11"/>
    </row>
    <row r="25" spans="1:7" ht="18.75" customHeight="1" x14ac:dyDescent="0.15">
      <c r="A25" s="103" t="s">
        <v>876</v>
      </c>
      <c r="B25" s="104">
        <v>24178</v>
      </c>
      <c r="C25" s="104">
        <v>116.22</v>
      </c>
      <c r="D25" s="105">
        <v>2809967.16</v>
      </c>
      <c r="E25" s="106" t="s">
        <v>30</v>
      </c>
      <c r="F25" s="5"/>
      <c r="G25" s="5"/>
    </row>
    <row r="26" spans="1:7" ht="18.75" customHeight="1" x14ac:dyDescent="0.15">
      <c r="A26" s="103" t="s">
        <v>877</v>
      </c>
      <c r="B26" s="104">
        <v>31860.65</v>
      </c>
      <c r="C26" s="104">
        <v>119.53</v>
      </c>
      <c r="D26" s="105">
        <v>3808303.4945</v>
      </c>
      <c r="E26" s="107">
        <f>D26-D25</f>
        <v>998336.33449999988</v>
      </c>
      <c r="F26" s="5"/>
      <c r="G26" s="5"/>
    </row>
    <row r="27" spans="1:7" ht="18.75" customHeight="1" x14ac:dyDescent="0.15">
      <c r="A27" s="103" t="s">
        <v>882</v>
      </c>
      <c r="B27" s="108">
        <f>C23</f>
        <v>33298.42</v>
      </c>
      <c r="C27" s="109">
        <f>D23</f>
        <v>126.98</v>
      </c>
      <c r="D27" s="110">
        <f>E23</f>
        <v>4228233.3716000002</v>
      </c>
      <c r="E27" s="111">
        <f>D27-D26</f>
        <v>419929.87710000016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9C18-76F3-47CB-9955-6A6F19E33C6D}">
  <dimension ref="A1:I28"/>
  <sheetViews>
    <sheetView workbookViewId="0">
      <selection activeCell="B2" sqref="B2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199</v>
      </c>
      <c r="B2" s="93"/>
      <c r="C2" s="121"/>
      <c r="D2" s="130">
        <v>131.1</v>
      </c>
      <c r="E2" s="94">
        <f t="shared" ref="E2:E23" si="0">C2*D2</f>
        <v>0</v>
      </c>
      <c r="F2" s="95"/>
      <c r="G2" s="96"/>
      <c r="I2" s="132"/>
    </row>
    <row r="3" spans="1:9" ht="18.75" customHeight="1" x14ac:dyDescent="0.15">
      <c r="A3" s="92" t="s">
        <v>648</v>
      </c>
      <c r="B3" s="93">
        <v>39.75</v>
      </c>
      <c r="C3" s="122">
        <v>30910</v>
      </c>
      <c r="D3" s="130"/>
      <c r="E3" s="94">
        <f t="shared" si="0"/>
        <v>0</v>
      </c>
      <c r="F3" s="97"/>
      <c r="G3" s="98"/>
      <c r="I3" s="132"/>
    </row>
    <row r="4" spans="1:9" ht="18.75" customHeight="1" x14ac:dyDescent="0.15">
      <c r="A4" s="92" t="s">
        <v>507</v>
      </c>
      <c r="B4" s="93">
        <v>39.75</v>
      </c>
      <c r="C4" s="122">
        <v>30385</v>
      </c>
      <c r="D4" s="130"/>
      <c r="E4" s="94">
        <f t="shared" si="0"/>
        <v>0</v>
      </c>
      <c r="F4" s="97"/>
      <c r="G4" s="98"/>
      <c r="I4" s="132"/>
    </row>
    <row r="5" spans="1:9" ht="18.75" customHeight="1" x14ac:dyDescent="0.15">
      <c r="A5" s="92" t="s">
        <v>508</v>
      </c>
      <c r="B5" s="93">
        <v>39.75</v>
      </c>
      <c r="C5" s="122">
        <v>30200</v>
      </c>
      <c r="D5" s="126"/>
      <c r="E5" s="94">
        <f t="shared" si="0"/>
        <v>0</v>
      </c>
      <c r="F5" s="97"/>
      <c r="G5" s="98"/>
    </row>
    <row r="6" spans="1:9" ht="18.75" customHeight="1" x14ac:dyDescent="0.15">
      <c r="A6" s="92" t="s">
        <v>509</v>
      </c>
      <c r="B6" s="93">
        <v>39.75</v>
      </c>
      <c r="C6" s="122">
        <v>29930</v>
      </c>
      <c r="D6" s="126">
        <v>131.52000000000001</v>
      </c>
      <c r="E6" s="94">
        <f t="shared" si="0"/>
        <v>3936393.6</v>
      </c>
      <c r="F6" s="97"/>
      <c r="G6" s="98"/>
    </row>
    <row r="7" spans="1:9" ht="18.75" customHeight="1" x14ac:dyDescent="0.15">
      <c r="A7" s="92" t="s">
        <v>1009</v>
      </c>
      <c r="B7" s="93">
        <v>39.75</v>
      </c>
      <c r="C7" s="122">
        <v>28400</v>
      </c>
      <c r="D7" s="126">
        <v>131.78</v>
      </c>
      <c r="E7" s="94">
        <f t="shared" si="0"/>
        <v>3742552</v>
      </c>
      <c r="F7" s="97"/>
      <c r="G7" s="98"/>
    </row>
    <row r="8" spans="1:9" ht="18.75" customHeight="1" x14ac:dyDescent="0.15">
      <c r="A8" s="92" t="s">
        <v>511</v>
      </c>
      <c r="B8" s="93">
        <v>39.75</v>
      </c>
      <c r="C8" s="122">
        <v>27760</v>
      </c>
      <c r="D8" s="126">
        <v>131.03</v>
      </c>
      <c r="E8" s="94">
        <f t="shared" si="0"/>
        <v>3637392.8</v>
      </c>
      <c r="F8" s="97"/>
      <c r="G8" s="98"/>
    </row>
    <row r="9" spans="1:9" ht="18.75" customHeight="1" x14ac:dyDescent="0.15">
      <c r="A9" s="92" t="s">
        <v>512</v>
      </c>
      <c r="B9" s="93">
        <v>39.75</v>
      </c>
      <c r="C9" s="122">
        <v>27800</v>
      </c>
      <c r="D9" s="126">
        <v>131.32</v>
      </c>
      <c r="E9" s="94">
        <f t="shared" si="0"/>
        <v>3650696</v>
      </c>
      <c r="F9" s="97"/>
      <c r="G9" s="98"/>
    </row>
    <row r="10" spans="1:9" ht="18.75" customHeight="1" x14ac:dyDescent="0.15">
      <c r="A10" s="92" t="s">
        <v>378</v>
      </c>
      <c r="B10" s="93">
        <v>39.75</v>
      </c>
      <c r="C10" s="122">
        <v>27600</v>
      </c>
      <c r="D10" s="124">
        <v>130.77000000000001</v>
      </c>
      <c r="E10" s="94">
        <f t="shared" si="0"/>
        <v>3609252.0000000005</v>
      </c>
      <c r="F10" s="97"/>
      <c r="G10" s="98"/>
    </row>
    <row r="11" spans="1:9" ht="18.75" customHeight="1" x14ac:dyDescent="0.15">
      <c r="A11" s="92" t="s">
        <v>379</v>
      </c>
      <c r="B11" s="93">
        <v>39.75</v>
      </c>
      <c r="C11" s="122">
        <v>27425</v>
      </c>
      <c r="D11" s="124">
        <v>129.9</v>
      </c>
      <c r="E11" s="94">
        <f t="shared" si="0"/>
        <v>3562507.5</v>
      </c>
      <c r="F11" s="97"/>
      <c r="G11" s="98"/>
    </row>
    <row r="12" spans="1:9" ht="18.75" customHeight="1" x14ac:dyDescent="0.15">
      <c r="A12" s="92" t="s">
        <v>1010</v>
      </c>
      <c r="B12" s="93">
        <v>39.75</v>
      </c>
      <c r="C12" s="122">
        <v>26105</v>
      </c>
      <c r="D12" s="124">
        <v>130.65</v>
      </c>
      <c r="E12" s="94">
        <f t="shared" si="0"/>
        <v>3410618.25</v>
      </c>
      <c r="F12" s="97"/>
      <c r="G12" s="98"/>
    </row>
    <row r="13" spans="1:9" ht="18.75" customHeight="1" x14ac:dyDescent="0.15">
      <c r="A13" s="92" t="s">
        <v>514</v>
      </c>
      <c r="B13" s="93">
        <v>39.75</v>
      </c>
      <c r="C13" s="122">
        <v>26300</v>
      </c>
      <c r="D13" s="124">
        <v>130.29</v>
      </c>
      <c r="E13" s="94">
        <f t="shared" si="0"/>
        <v>3426627</v>
      </c>
      <c r="F13" s="97"/>
      <c r="G13" s="98"/>
    </row>
    <row r="14" spans="1:9" ht="18.75" customHeight="1" x14ac:dyDescent="0.15">
      <c r="A14" s="92" t="s">
        <v>515</v>
      </c>
      <c r="B14" s="93">
        <v>39.700000000000003</v>
      </c>
      <c r="C14" s="122">
        <v>26180</v>
      </c>
      <c r="D14" s="124">
        <v>130.33000000000001</v>
      </c>
      <c r="E14" s="94">
        <f t="shared" si="0"/>
        <v>3412039.4000000004</v>
      </c>
      <c r="F14" s="97"/>
      <c r="G14" s="98"/>
    </row>
    <row r="15" spans="1:9" ht="18.75" customHeight="1" x14ac:dyDescent="0.15">
      <c r="A15" s="92" t="s">
        <v>516</v>
      </c>
      <c r="B15" s="93">
        <v>39.700000000000003</v>
      </c>
      <c r="C15" s="122">
        <v>26125</v>
      </c>
      <c r="D15" s="124">
        <v>129.43</v>
      </c>
      <c r="E15" s="94">
        <f t="shared" si="0"/>
        <v>3381358.75</v>
      </c>
      <c r="F15" s="97"/>
      <c r="G15" s="98"/>
    </row>
    <row r="16" spans="1:9" ht="18.75" customHeight="1" x14ac:dyDescent="0.15">
      <c r="A16" s="92" t="s">
        <v>210</v>
      </c>
      <c r="B16" s="93">
        <v>39.4</v>
      </c>
      <c r="C16" s="122">
        <v>27950</v>
      </c>
      <c r="D16" s="124">
        <v>128.85</v>
      </c>
      <c r="E16" s="94">
        <f t="shared" si="0"/>
        <v>3601357.5</v>
      </c>
      <c r="F16" s="97"/>
      <c r="G16" s="98"/>
    </row>
    <row r="17" spans="1:7" ht="18.75" customHeight="1" x14ac:dyDescent="0.15">
      <c r="A17" s="92" t="s">
        <v>1011</v>
      </c>
      <c r="B17" s="93">
        <v>39.4</v>
      </c>
      <c r="C17" s="122">
        <v>26800</v>
      </c>
      <c r="D17" s="124">
        <v>128.78</v>
      </c>
      <c r="E17" s="94">
        <f t="shared" si="0"/>
        <v>3451304</v>
      </c>
      <c r="F17" s="97"/>
      <c r="G17" s="98"/>
    </row>
    <row r="18" spans="1:7" ht="18.75" customHeight="1" x14ac:dyDescent="0.15">
      <c r="A18" s="92" t="s">
        <v>518</v>
      </c>
      <c r="B18" s="93">
        <v>39.4</v>
      </c>
      <c r="C18" s="122">
        <v>26280</v>
      </c>
      <c r="D18" s="124">
        <v>128.87</v>
      </c>
      <c r="E18" s="94">
        <f t="shared" si="0"/>
        <v>3386703.6</v>
      </c>
      <c r="F18" s="97"/>
      <c r="G18" s="98"/>
    </row>
    <row r="19" spans="1:7" ht="18.75" customHeight="1" x14ac:dyDescent="0.15">
      <c r="A19" s="92" t="s">
        <v>519</v>
      </c>
      <c r="B19" s="93">
        <v>39.200000000000003</v>
      </c>
      <c r="C19" s="122">
        <v>26725</v>
      </c>
      <c r="D19" s="124">
        <v>127.98</v>
      </c>
      <c r="E19" s="94">
        <f t="shared" si="0"/>
        <v>3420265.5</v>
      </c>
      <c r="F19" s="97"/>
      <c r="G19" s="98"/>
    </row>
    <row r="20" spans="1:7" ht="18.75" customHeight="1" x14ac:dyDescent="0.15">
      <c r="A20" s="92" t="s">
        <v>384</v>
      </c>
      <c r="B20" s="93">
        <v>38.450000000000003</v>
      </c>
      <c r="C20" s="122">
        <v>27550</v>
      </c>
      <c r="D20" s="124">
        <v>128.51</v>
      </c>
      <c r="E20" s="94">
        <f t="shared" si="0"/>
        <v>3540450.4999999995</v>
      </c>
      <c r="F20" s="97"/>
      <c r="G20" s="98"/>
    </row>
    <row r="21" spans="1:7" ht="18.75" customHeight="1" x14ac:dyDescent="0.15">
      <c r="A21" s="92" t="s">
        <v>215</v>
      </c>
      <c r="B21" s="93">
        <v>38.450000000000003</v>
      </c>
      <c r="C21" s="122">
        <v>27850</v>
      </c>
      <c r="D21" s="124">
        <v>128.03</v>
      </c>
      <c r="E21" s="94">
        <f t="shared" si="0"/>
        <v>3565635.5</v>
      </c>
      <c r="F21" s="97"/>
      <c r="G21" s="98"/>
    </row>
    <row r="22" spans="1:7" ht="18.75" customHeight="1" x14ac:dyDescent="0.15">
      <c r="A22" s="92" t="s">
        <v>1012</v>
      </c>
      <c r="B22" s="93">
        <v>38.450000000000003</v>
      </c>
      <c r="C22" s="122">
        <v>29975</v>
      </c>
      <c r="D22" s="124">
        <v>128.02000000000001</v>
      </c>
      <c r="E22" s="94">
        <f t="shared" si="0"/>
        <v>3837399.5000000005</v>
      </c>
      <c r="F22" s="97"/>
      <c r="G22" s="98"/>
    </row>
    <row r="23" spans="1:7" ht="18.75" customHeight="1" thickBot="1" x14ac:dyDescent="0.2">
      <c r="A23" s="92" t="s">
        <v>521</v>
      </c>
      <c r="B23" s="93">
        <v>38.4</v>
      </c>
      <c r="C23" s="122">
        <v>28700</v>
      </c>
      <c r="D23" s="124">
        <v>129.21</v>
      </c>
      <c r="E23" s="94">
        <f t="shared" si="0"/>
        <v>3708327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39.419047619047625</v>
      </c>
      <c r="C24" s="118">
        <f>ROUND(ROUNDDOWN(SUM(C2:C23)/COUNTA(C2:C23),3),2)</f>
        <v>27950</v>
      </c>
      <c r="D24" s="118">
        <f>ROUND(ROUNDDOWN(SUM(D2:D23)/COUNTA(D2:D23),3),2)</f>
        <v>129.81</v>
      </c>
      <c r="E24" s="119">
        <f>C24*D24</f>
        <v>3628189.5</v>
      </c>
      <c r="F24" s="102"/>
      <c r="G24" s="102"/>
    </row>
    <row r="25" spans="1:7" ht="18.75" customHeight="1" thickTop="1" x14ac:dyDescent="0.15">
      <c r="A25" s="11"/>
      <c r="B25" s="11"/>
      <c r="C25" s="113"/>
      <c r="D25" s="11"/>
      <c r="E25" s="11"/>
      <c r="F25" s="3"/>
      <c r="G25" s="11"/>
    </row>
    <row r="26" spans="1:7" ht="18.75" customHeight="1" x14ac:dyDescent="0.15">
      <c r="A26" s="103" t="s">
        <v>877</v>
      </c>
      <c r="B26" s="104">
        <v>31860.65</v>
      </c>
      <c r="C26" s="104">
        <v>119.53</v>
      </c>
      <c r="D26" s="105">
        <v>3808303.4945</v>
      </c>
      <c r="E26" s="106" t="s">
        <v>30</v>
      </c>
      <c r="F26" s="5"/>
      <c r="G26" s="5"/>
    </row>
    <row r="27" spans="1:7" ht="18.75" customHeight="1" x14ac:dyDescent="0.15">
      <c r="A27" s="103" t="s">
        <v>882</v>
      </c>
      <c r="B27" s="104">
        <v>33298.42</v>
      </c>
      <c r="C27" s="104">
        <v>126.98</v>
      </c>
      <c r="D27" s="105">
        <v>4228233.3716000002</v>
      </c>
      <c r="E27" s="107">
        <f>D27-D26</f>
        <v>419929.87710000016</v>
      </c>
      <c r="F27" s="5"/>
      <c r="G27" s="5"/>
    </row>
    <row r="28" spans="1:7" ht="18.75" customHeight="1" x14ac:dyDescent="0.15">
      <c r="A28" s="103" t="s">
        <v>829</v>
      </c>
      <c r="B28" s="108">
        <f>C24</f>
        <v>27950</v>
      </c>
      <c r="C28" s="109">
        <f>D24</f>
        <v>129.81</v>
      </c>
      <c r="D28" s="110">
        <f>E24</f>
        <v>3628189.5</v>
      </c>
      <c r="E28" s="111">
        <f>D28-D27</f>
        <v>-600043.87160000019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18AC-1581-4241-92C6-0519C976A65B}">
  <dimension ref="A1:I28"/>
  <sheetViews>
    <sheetView topLeftCell="A7" workbookViewId="0">
      <selection activeCell="B24" sqref="B24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1013</v>
      </c>
      <c r="B2" s="93">
        <v>38</v>
      </c>
      <c r="C2" s="121">
        <v>27710</v>
      </c>
      <c r="D2" s="130">
        <v>129.93</v>
      </c>
      <c r="E2" s="94">
        <f t="shared" ref="E2:E23" si="0">C2*D2</f>
        <v>3600360.3000000003</v>
      </c>
      <c r="F2" s="95"/>
      <c r="G2" s="96"/>
      <c r="I2" s="132"/>
    </row>
    <row r="3" spans="1:9" ht="18.75" customHeight="1" x14ac:dyDescent="0.15">
      <c r="A3" s="92" t="s">
        <v>893</v>
      </c>
      <c r="B3" s="93"/>
      <c r="C3" s="122"/>
      <c r="D3" s="130">
        <v>131.06</v>
      </c>
      <c r="E3" s="94">
        <f t="shared" si="0"/>
        <v>0</v>
      </c>
      <c r="F3" s="97"/>
      <c r="G3" s="98"/>
      <c r="I3" s="132"/>
    </row>
    <row r="4" spans="1:9" ht="18.75" customHeight="1" x14ac:dyDescent="0.15">
      <c r="A4" s="92" t="s">
        <v>387</v>
      </c>
      <c r="B4" s="93"/>
      <c r="C4" s="122"/>
      <c r="D4" s="130">
        <v>130.83000000000001</v>
      </c>
      <c r="E4" s="94">
        <f t="shared" si="0"/>
        <v>0</v>
      </c>
      <c r="F4" s="97"/>
      <c r="G4" s="98"/>
      <c r="I4" s="132"/>
    </row>
    <row r="5" spans="1:9" ht="18.75" customHeight="1" x14ac:dyDescent="0.15">
      <c r="A5" s="92" t="s">
        <v>1014</v>
      </c>
      <c r="B5" s="93">
        <v>37</v>
      </c>
      <c r="C5" s="122">
        <v>29400</v>
      </c>
      <c r="D5" s="126">
        <v>131.84</v>
      </c>
      <c r="E5" s="94">
        <f t="shared" si="0"/>
        <v>3876096</v>
      </c>
      <c r="F5" s="97"/>
      <c r="G5" s="98"/>
    </row>
    <row r="6" spans="1:9" ht="18.75" customHeight="1" x14ac:dyDescent="0.15">
      <c r="A6" s="92" t="s">
        <v>525</v>
      </c>
      <c r="B6" s="93">
        <v>37</v>
      </c>
      <c r="C6" s="122">
        <v>29050</v>
      </c>
      <c r="D6" s="126">
        <v>133.24</v>
      </c>
      <c r="E6" s="94">
        <f t="shared" si="0"/>
        <v>3870622.0000000005</v>
      </c>
      <c r="F6" s="97"/>
      <c r="G6" s="98"/>
    </row>
    <row r="7" spans="1:9" ht="18.75" customHeight="1" x14ac:dyDescent="0.15">
      <c r="A7" s="92" t="s">
        <v>526</v>
      </c>
      <c r="B7" s="93">
        <v>36.5</v>
      </c>
      <c r="C7" s="122">
        <v>28860</v>
      </c>
      <c r="D7" s="126">
        <v>133.81</v>
      </c>
      <c r="E7" s="94">
        <f t="shared" si="0"/>
        <v>3861756.6</v>
      </c>
      <c r="F7" s="97"/>
      <c r="G7" s="98"/>
    </row>
    <row r="8" spans="1:9" ht="18.75" customHeight="1" x14ac:dyDescent="0.15">
      <c r="A8" s="92" t="s">
        <v>389</v>
      </c>
      <c r="B8" s="93">
        <v>36.5</v>
      </c>
      <c r="C8" s="122">
        <v>28055</v>
      </c>
      <c r="D8" s="126">
        <v>135.46</v>
      </c>
      <c r="E8" s="94">
        <f t="shared" si="0"/>
        <v>3800330.3000000003</v>
      </c>
      <c r="F8" s="97"/>
      <c r="G8" s="98"/>
    </row>
    <row r="9" spans="1:9" ht="18.75" customHeight="1" x14ac:dyDescent="0.15">
      <c r="A9" s="92" t="s">
        <v>226</v>
      </c>
      <c r="B9" s="93">
        <v>35.799999999999997</v>
      </c>
      <c r="C9" s="122">
        <v>27570</v>
      </c>
      <c r="D9" s="126">
        <v>135.22</v>
      </c>
      <c r="E9" s="94">
        <f t="shared" si="0"/>
        <v>3728015.4</v>
      </c>
      <c r="F9" s="97"/>
      <c r="G9" s="98"/>
    </row>
    <row r="10" spans="1:9" ht="18.75" customHeight="1" x14ac:dyDescent="0.15">
      <c r="A10" s="92" t="s">
        <v>1015</v>
      </c>
      <c r="B10" s="93">
        <v>35.5</v>
      </c>
      <c r="C10" s="122">
        <v>26390</v>
      </c>
      <c r="D10" s="124">
        <v>136</v>
      </c>
      <c r="E10" s="94">
        <f t="shared" si="0"/>
        <v>3589040</v>
      </c>
      <c r="F10" s="97"/>
      <c r="G10" s="98"/>
    </row>
    <row r="11" spans="1:9" ht="18.75" customHeight="1" x14ac:dyDescent="0.15">
      <c r="A11" s="92" t="s">
        <v>528</v>
      </c>
      <c r="B11" s="93">
        <v>35</v>
      </c>
      <c r="C11" s="122">
        <v>25500</v>
      </c>
      <c r="D11" s="124">
        <v>135.13</v>
      </c>
      <c r="E11" s="94">
        <f t="shared" si="0"/>
        <v>3445815</v>
      </c>
      <c r="F11" s="97"/>
      <c r="G11" s="98"/>
    </row>
    <row r="12" spans="1:9" ht="18.75" customHeight="1" x14ac:dyDescent="0.15">
      <c r="A12" s="92" t="s">
        <v>529</v>
      </c>
      <c r="B12" s="93">
        <v>34.6</v>
      </c>
      <c r="C12" s="122">
        <v>25650</v>
      </c>
      <c r="D12" s="124">
        <v>136.01</v>
      </c>
      <c r="E12" s="94">
        <f t="shared" si="0"/>
        <v>3488656.4999999995</v>
      </c>
      <c r="F12" s="97"/>
      <c r="G12" s="98"/>
    </row>
    <row r="13" spans="1:9" ht="18.75" customHeight="1" x14ac:dyDescent="0.15">
      <c r="A13" s="92" t="s">
        <v>391</v>
      </c>
      <c r="B13" s="93">
        <v>34.5</v>
      </c>
      <c r="C13" s="122">
        <v>25425</v>
      </c>
      <c r="D13" s="124">
        <v>135.31</v>
      </c>
      <c r="E13" s="94">
        <f t="shared" si="0"/>
        <v>3440256.75</v>
      </c>
      <c r="F13" s="97"/>
      <c r="G13" s="98"/>
    </row>
    <row r="14" spans="1:9" ht="18.75" customHeight="1" x14ac:dyDescent="0.15">
      <c r="A14" s="92" t="s">
        <v>231</v>
      </c>
      <c r="B14" s="93">
        <v>34.5</v>
      </c>
      <c r="C14" s="122">
        <v>25435</v>
      </c>
      <c r="D14" s="124">
        <v>134.22999999999999</v>
      </c>
      <c r="E14" s="94">
        <f t="shared" si="0"/>
        <v>3414140.05</v>
      </c>
      <c r="F14" s="97"/>
      <c r="G14" s="98"/>
    </row>
    <row r="15" spans="1:9" ht="18.75" customHeight="1" x14ac:dyDescent="0.15">
      <c r="A15" s="92" t="s">
        <v>1016</v>
      </c>
      <c r="B15" s="93">
        <v>34</v>
      </c>
      <c r="C15" s="122">
        <v>25230</v>
      </c>
      <c r="D15" s="124">
        <v>136.25</v>
      </c>
      <c r="E15" s="94">
        <f t="shared" si="0"/>
        <v>3437587.5</v>
      </c>
      <c r="F15" s="97"/>
      <c r="G15" s="98"/>
    </row>
    <row r="16" spans="1:9" ht="18.75" customHeight="1" x14ac:dyDescent="0.15">
      <c r="A16" s="92" t="s">
        <v>532</v>
      </c>
      <c r="B16" s="93">
        <v>34</v>
      </c>
      <c r="C16" s="122">
        <v>25540</v>
      </c>
      <c r="D16" s="124">
        <v>136.21</v>
      </c>
      <c r="E16" s="94">
        <f t="shared" si="0"/>
        <v>3478803.4000000004</v>
      </c>
      <c r="F16" s="97"/>
      <c r="G16" s="98"/>
    </row>
    <row r="17" spans="1:7" ht="18.75" customHeight="1" x14ac:dyDescent="0.15">
      <c r="A17" s="92" t="s">
        <v>533</v>
      </c>
      <c r="B17" s="93">
        <v>34</v>
      </c>
      <c r="C17" s="122">
        <v>24975</v>
      </c>
      <c r="D17" s="124">
        <v>137.49</v>
      </c>
      <c r="E17" s="94">
        <f t="shared" si="0"/>
        <v>3433812.75</v>
      </c>
      <c r="F17" s="97"/>
      <c r="G17" s="98"/>
    </row>
    <row r="18" spans="1:7" ht="18.75" customHeight="1" x14ac:dyDescent="0.15">
      <c r="A18" s="92" t="s">
        <v>393</v>
      </c>
      <c r="B18" s="93">
        <v>33.450000000000003</v>
      </c>
      <c r="C18" s="122">
        <v>24110</v>
      </c>
      <c r="D18" s="124">
        <v>137.19999999999999</v>
      </c>
      <c r="E18" s="94">
        <f t="shared" si="0"/>
        <v>3307891.9999999995</v>
      </c>
      <c r="F18" s="97"/>
      <c r="G18" s="98"/>
    </row>
    <row r="19" spans="1:7" ht="18.75" customHeight="1" x14ac:dyDescent="0.15">
      <c r="A19" s="92" t="s">
        <v>236</v>
      </c>
      <c r="B19" s="93">
        <v>33.450000000000003</v>
      </c>
      <c r="C19" s="122">
        <v>22900</v>
      </c>
      <c r="D19" s="124">
        <v>136.22</v>
      </c>
      <c r="E19" s="94">
        <f t="shared" si="0"/>
        <v>3119438</v>
      </c>
      <c r="F19" s="97"/>
      <c r="G19" s="98"/>
    </row>
    <row r="20" spans="1:7" ht="18.75" customHeight="1" x14ac:dyDescent="0.15">
      <c r="A20" s="92" t="s">
        <v>1017</v>
      </c>
      <c r="B20" s="93">
        <v>33.450000000000003</v>
      </c>
      <c r="C20" s="122">
        <v>23200</v>
      </c>
      <c r="D20" s="124">
        <v>135.61000000000001</v>
      </c>
      <c r="E20" s="94">
        <f t="shared" si="0"/>
        <v>3146152.0000000005</v>
      </c>
      <c r="F20" s="97"/>
      <c r="G20" s="98"/>
    </row>
    <row r="21" spans="1:7" ht="18.75" customHeight="1" x14ac:dyDescent="0.15">
      <c r="A21" s="92" t="s">
        <v>535</v>
      </c>
      <c r="B21" s="93">
        <v>32.950000000000003</v>
      </c>
      <c r="C21" s="122">
        <v>23900</v>
      </c>
      <c r="D21" s="124">
        <v>136.47999999999999</v>
      </c>
      <c r="E21" s="94">
        <f t="shared" si="0"/>
        <v>3261871.9999999995</v>
      </c>
      <c r="F21" s="97"/>
      <c r="G21" s="98"/>
    </row>
    <row r="22" spans="1:7" ht="18.75" customHeight="1" x14ac:dyDescent="0.15">
      <c r="A22" s="92" t="s">
        <v>536</v>
      </c>
      <c r="B22" s="93">
        <v>32.25</v>
      </c>
      <c r="C22" s="122">
        <v>24750</v>
      </c>
      <c r="D22" s="124">
        <v>137.13999999999999</v>
      </c>
      <c r="E22" s="94">
        <f t="shared" si="0"/>
        <v>3394214.9999999995</v>
      </c>
      <c r="F22" s="97"/>
      <c r="G22" s="98"/>
    </row>
    <row r="23" spans="1:7" ht="18.75" customHeight="1" thickBot="1" x14ac:dyDescent="0.2">
      <c r="A23" s="92" t="s">
        <v>395</v>
      </c>
      <c r="B23" s="93">
        <v>31.5</v>
      </c>
      <c r="C23" s="122">
        <v>23100</v>
      </c>
      <c r="D23" s="124">
        <v>137.68</v>
      </c>
      <c r="E23" s="94">
        <f t="shared" si="0"/>
        <v>3180408</v>
      </c>
      <c r="F23" s="97"/>
      <c r="G23" s="98"/>
    </row>
    <row r="24" spans="1:7" ht="15" thickTop="1" thickBot="1" x14ac:dyDescent="0.2">
      <c r="A24" s="117" t="s">
        <v>28</v>
      </c>
      <c r="B24" s="118">
        <f>SUM(B2:B23)/COUNTA(B2:B23)</f>
        <v>34.697500000000005</v>
      </c>
      <c r="C24" s="118">
        <f>ROUND(ROUNDDOWN(SUM(C2:C23)/COUNTA(C2:C23),3),2)</f>
        <v>25837.5</v>
      </c>
      <c r="D24" s="118">
        <f>ROUND(ROUNDDOWN(SUM(D2:D23)/COUNTA(D2:D23),3),2)</f>
        <v>134.93</v>
      </c>
      <c r="E24" s="119">
        <f>C24*D24</f>
        <v>3486253.875</v>
      </c>
      <c r="F24" s="102"/>
      <c r="G24" s="102"/>
    </row>
    <row r="25" spans="1:7" ht="18.75" customHeight="1" thickTop="1" x14ac:dyDescent="0.15">
      <c r="A25" s="11"/>
      <c r="B25" s="11"/>
      <c r="C25" s="113"/>
      <c r="D25" s="11"/>
      <c r="E25" s="11"/>
      <c r="F25" s="3"/>
      <c r="G25" s="11"/>
    </row>
    <row r="26" spans="1:7" ht="18.75" customHeight="1" x14ac:dyDescent="0.15">
      <c r="A26" s="103" t="s">
        <v>882</v>
      </c>
      <c r="B26" s="104">
        <v>33298.42</v>
      </c>
      <c r="C26" s="104">
        <v>126.98</v>
      </c>
      <c r="D26" s="105">
        <v>4228233.3716000002</v>
      </c>
      <c r="E26" s="106" t="s">
        <v>30</v>
      </c>
      <c r="F26" s="5"/>
      <c r="G26" s="5"/>
    </row>
    <row r="27" spans="1:7" ht="18.75" customHeight="1" x14ac:dyDescent="0.15">
      <c r="A27" s="103" t="s">
        <v>829</v>
      </c>
      <c r="B27" s="104">
        <v>27950</v>
      </c>
      <c r="C27" s="104">
        <v>129.81</v>
      </c>
      <c r="D27" s="105">
        <v>3628189.5</v>
      </c>
      <c r="E27" s="107">
        <f>D27-D26</f>
        <v>-600043.87160000019</v>
      </c>
      <c r="F27" s="5"/>
      <c r="G27" s="5"/>
    </row>
    <row r="28" spans="1:7" ht="18.75" customHeight="1" x14ac:dyDescent="0.15">
      <c r="A28" s="103" t="s">
        <v>830</v>
      </c>
      <c r="B28" s="108">
        <f>C24</f>
        <v>25837.5</v>
      </c>
      <c r="C28" s="109">
        <f>D24</f>
        <v>134.93</v>
      </c>
      <c r="D28" s="110">
        <f>E24</f>
        <v>3486253.875</v>
      </c>
      <c r="E28" s="111">
        <f>D28-D27</f>
        <v>-141935.625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AA19-C653-40A7-847F-5D56F8DEF622}">
  <dimension ref="A1:I27"/>
  <sheetViews>
    <sheetView topLeftCell="A7"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241</v>
      </c>
      <c r="B2" s="93">
        <v>31.4</v>
      </c>
      <c r="C2" s="121">
        <v>21650</v>
      </c>
      <c r="D2" s="130">
        <v>136.99</v>
      </c>
      <c r="E2" s="94">
        <f t="shared" ref="E2:E22" si="0">C2*D2</f>
        <v>2965833.5</v>
      </c>
      <c r="F2" s="95"/>
      <c r="G2" s="96"/>
      <c r="I2" s="132"/>
    </row>
    <row r="3" spans="1:9" ht="18.75" customHeight="1" x14ac:dyDescent="0.15">
      <c r="A3" s="92" t="s">
        <v>1018</v>
      </c>
      <c r="B3" s="93">
        <v>31.4</v>
      </c>
      <c r="C3" s="122">
        <v>22685</v>
      </c>
      <c r="D3" s="130">
        <v>135.97999999999999</v>
      </c>
      <c r="E3" s="94">
        <f t="shared" si="0"/>
        <v>3084706.3</v>
      </c>
      <c r="F3" s="97"/>
      <c r="G3" s="98"/>
      <c r="I3" s="132"/>
    </row>
    <row r="4" spans="1:9" ht="18.75" customHeight="1" x14ac:dyDescent="0.15">
      <c r="A4" s="92" t="s">
        <v>539</v>
      </c>
      <c r="B4" s="93">
        <v>30.25</v>
      </c>
      <c r="C4" s="122">
        <v>21925</v>
      </c>
      <c r="D4" s="130">
        <v>137.13999999999999</v>
      </c>
      <c r="E4" s="94">
        <f t="shared" si="0"/>
        <v>3006794.4999999995</v>
      </c>
      <c r="F4" s="97"/>
      <c r="G4" s="98"/>
      <c r="I4" s="132"/>
    </row>
    <row r="5" spans="1:9" ht="18.75" customHeight="1" x14ac:dyDescent="0.15">
      <c r="A5" s="92" t="s">
        <v>540</v>
      </c>
      <c r="B5" s="93">
        <v>30.25</v>
      </c>
      <c r="C5" s="122">
        <v>22225</v>
      </c>
      <c r="D5" s="126">
        <v>136.69</v>
      </c>
      <c r="E5" s="94">
        <f t="shared" si="0"/>
        <v>3037935.25</v>
      </c>
      <c r="F5" s="97"/>
      <c r="G5" s="98"/>
    </row>
    <row r="6" spans="1:9" ht="18.75" customHeight="1" x14ac:dyDescent="0.15">
      <c r="A6" s="92" t="s">
        <v>400</v>
      </c>
      <c r="B6" s="93">
        <v>30</v>
      </c>
      <c r="C6" s="122">
        <v>22025</v>
      </c>
      <c r="D6" s="126">
        <v>136.88</v>
      </c>
      <c r="E6" s="94">
        <f t="shared" si="0"/>
        <v>3014782</v>
      </c>
      <c r="F6" s="97"/>
      <c r="G6" s="98"/>
    </row>
    <row r="7" spans="1:9" ht="18.75" customHeight="1" x14ac:dyDescent="0.15">
      <c r="A7" s="92" t="s">
        <v>246</v>
      </c>
      <c r="B7" s="93">
        <v>30</v>
      </c>
      <c r="C7" s="122">
        <v>21255</v>
      </c>
      <c r="D7" s="126">
        <v>137.06</v>
      </c>
      <c r="E7" s="94">
        <f t="shared" si="0"/>
        <v>2913210.3000000003</v>
      </c>
      <c r="F7" s="97"/>
      <c r="G7" s="98"/>
    </row>
    <row r="8" spans="1:9" ht="18.75" customHeight="1" x14ac:dyDescent="0.15">
      <c r="A8" s="92" t="s">
        <v>1019</v>
      </c>
      <c r="B8" s="93">
        <v>30</v>
      </c>
      <c r="C8" s="122">
        <v>21500</v>
      </c>
      <c r="D8" s="126">
        <v>137.47</v>
      </c>
      <c r="E8" s="94">
        <f t="shared" si="0"/>
        <v>2955605</v>
      </c>
      <c r="F8" s="97"/>
      <c r="G8" s="98"/>
    </row>
    <row r="9" spans="1:9" ht="18.75" customHeight="1" x14ac:dyDescent="0.15">
      <c r="A9" s="92" t="s">
        <v>542</v>
      </c>
      <c r="B9" s="93">
        <v>29.05</v>
      </c>
      <c r="C9" s="122">
        <v>21450</v>
      </c>
      <c r="D9" s="126">
        <v>138.24</v>
      </c>
      <c r="E9" s="94">
        <f t="shared" si="0"/>
        <v>2965248</v>
      </c>
      <c r="F9" s="97"/>
      <c r="G9" s="98"/>
    </row>
    <row r="10" spans="1:9" ht="18.75" customHeight="1" x14ac:dyDescent="0.15">
      <c r="A10" s="92" t="s">
        <v>543</v>
      </c>
      <c r="B10" s="93">
        <v>28.5</v>
      </c>
      <c r="C10" s="122">
        <v>21700</v>
      </c>
      <c r="D10" s="124">
        <v>138.02000000000001</v>
      </c>
      <c r="E10" s="94">
        <f t="shared" si="0"/>
        <v>2995034</v>
      </c>
      <c r="F10" s="97"/>
      <c r="G10" s="98"/>
    </row>
    <row r="11" spans="1:9" ht="18.75" customHeight="1" x14ac:dyDescent="0.15">
      <c r="A11" s="92" t="s">
        <v>402</v>
      </c>
      <c r="B11" s="93">
        <v>28</v>
      </c>
      <c r="C11" s="122">
        <v>20335</v>
      </c>
      <c r="D11" s="124">
        <v>139</v>
      </c>
      <c r="E11" s="94">
        <f t="shared" si="0"/>
        <v>2826565</v>
      </c>
      <c r="F11" s="97"/>
      <c r="G11" s="98"/>
    </row>
    <row r="12" spans="1:9" ht="18.75" customHeight="1" x14ac:dyDescent="0.15">
      <c r="A12" s="92" t="s">
        <v>251</v>
      </c>
      <c r="B12" s="93">
        <v>28</v>
      </c>
      <c r="C12" s="122">
        <v>19100</v>
      </c>
      <c r="D12" s="124">
        <v>139.94</v>
      </c>
      <c r="E12" s="94">
        <f t="shared" si="0"/>
        <v>2672854</v>
      </c>
      <c r="F12" s="97"/>
      <c r="G12" s="98"/>
    </row>
    <row r="13" spans="1:9" ht="18.75" customHeight="1" x14ac:dyDescent="0.15">
      <c r="A13" s="92" t="s">
        <v>1020</v>
      </c>
      <c r="B13" s="93">
        <v>28</v>
      </c>
      <c r="C13" s="122">
        <v>20200</v>
      </c>
      <c r="D13" s="124"/>
      <c r="E13" s="94">
        <f t="shared" si="0"/>
        <v>0</v>
      </c>
      <c r="F13" s="97"/>
      <c r="G13" s="98"/>
    </row>
    <row r="14" spans="1:9" ht="18.75" customHeight="1" x14ac:dyDescent="0.15">
      <c r="A14" s="92" t="s">
        <v>545</v>
      </c>
      <c r="B14" s="93">
        <v>27.5</v>
      </c>
      <c r="C14" s="122">
        <v>21350</v>
      </c>
      <c r="D14" s="124">
        <v>139.25</v>
      </c>
      <c r="E14" s="94">
        <f t="shared" si="0"/>
        <v>2972987.5</v>
      </c>
      <c r="F14" s="97"/>
      <c r="G14" s="98"/>
    </row>
    <row r="15" spans="1:9" ht="18.75" customHeight="1" x14ac:dyDescent="0.15">
      <c r="A15" s="92" t="s">
        <v>546</v>
      </c>
      <c r="B15" s="93">
        <v>26.95</v>
      </c>
      <c r="C15" s="122">
        <v>21300</v>
      </c>
      <c r="D15" s="124">
        <v>139.16999999999999</v>
      </c>
      <c r="E15" s="94">
        <f t="shared" si="0"/>
        <v>2964320.9999999995</v>
      </c>
      <c r="F15" s="97"/>
      <c r="G15" s="98"/>
    </row>
    <row r="16" spans="1:9" ht="18.75" customHeight="1" x14ac:dyDescent="0.15">
      <c r="A16" s="92" t="s">
        <v>405</v>
      </c>
      <c r="B16" s="93">
        <v>25.25</v>
      </c>
      <c r="C16" s="122">
        <v>21200</v>
      </c>
      <c r="D16" s="124">
        <v>139.51</v>
      </c>
      <c r="E16" s="94">
        <f t="shared" si="0"/>
        <v>2957612</v>
      </c>
      <c r="F16" s="97"/>
      <c r="G16" s="98"/>
    </row>
    <row r="17" spans="1:7" ht="18.75" customHeight="1" x14ac:dyDescent="0.15">
      <c r="A17" s="92" t="s">
        <v>256</v>
      </c>
      <c r="B17" s="93">
        <v>25.25</v>
      </c>
      <c r="C17" s="122">
        <v>21530</v>
      </c>
      <c r="D17" s="124">
        <v>138.34</v>
      </c>
      <c r="E17" s="94">
        <f t="shared" si="0"/>
        <v>2978460.2</v>
      </c>
      <c r="F17" s="97"/>
      <c r="G17" s="98"/>
    </row>
    <row r="18" spans="1:7" ht="18.75" customHeight="1" x14ac:dyDescent="0.15">
      <c r="A18" s="92" t="s">
        <v>1021</v>
      </c>
      <c r="B18" s="93">
        <v>25.25</v>
      </c>
      <c r="C18" s="122">
        <v>22550</v>
      </c>
      <c r="D18" s="124">
        <v>137.63</v>
      </c>
      <c r="E18" s="94">
        <f t="shared" si="0"/>
        <v>3103556.5</v>
      </c>
      <c r="F18" s="97"/>
      <c r="G18" s="98"/>
    </row>
    <row r="19" spans="1:7" ht="18.75" customHeight="1" x14ac:dyDescent="0.15">
      <c r="A19" s="92" t="s">
        <v>548</v>
      </c>
      <c r="B19" s="93">
        <v>25.25</v>
      </c>
      <c r="C19" s="122">
        <v>22320</v>
      </c>
      <c r="D19" s="124">
        <v>137.47</v>
      </c>
      <c r="E19" s="94">
        <f t="shared" si="0"/>
        <v>3068330.4</v>
      </c>
      <c r="F19" s="97"/>
      <c r="G19" s="98"/>
    </row>
    <row r="20" spans="1:7" ht="18.75" customHeight="1" x14ac:dyDescent="0.15">
      <c r="A20" s="92" t="s">
        <v>549</v>
      </c>
      <c r="B20" s="93">
        <v>25.25</v>
      </c>
      <c r="C20" s="122">
        <v>21300</v>
      </c>
      <c r="D20" s="124">
        <v>138.01</v>
      </c>
      <c r="E20" s="94">
        <f t="shared" si="0"/>
        <v>2939613</v>
      </c>
      <c r="F20" s="97"/>
      <c r="G20" s="98"/>
    </row>
    <row r="21" spans="1:7" ht="18.75" customHeight="1" x14ac:dyDescent="0.15">
      <c r="A21" s="92" t="s">
        <v>407</v>
      </c>
      <c r="B21" s="93">
        <v>25.25</v>
      </c>
      <c r="C21" s="122">
        <v>21500</v>
      </c>
      <c r="D21" s="124">
        <v>137.30000000000001</v>
      </c>
      <c r="E21" s="94">
        <f t="shared" si="0"/>
        <v>2951950.0000000005</v>
      </c>
      <c r="F21" s="97"/>
      <c r="G21" s="98"/>
    </row>
    <row r="22" spans="1:7" ht="18.75" customHeight="1" thickBot="1" x14ac:dyDescent="0.2">
      <c r="A22" s="92" t="s">
        <v>261</v>
      </c>
      <c r="B22" s="93">
        <v>25</v>
      </c>
      <c r="C22" s="122">
        <v>22050</v>
      </c>
      <c r="D22" s="124">
        <v>135.61000000000001</v>
      </c>
      <c r="E22" s="94">
        <f t="shared" si="0"/>
        <v>2990200.5000000005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27.895238095238092</v>
      </c>
      <c r="C23" s="118">
        <f>ROUND(ROUNDDOWN(SUM(C2:C22)/COUNTA(C2:C22),3),2)</f>
        <v>21483.33</v>
      </c>
      <c r="D23" s="118">
        <f>ROUND(ROUNDDOWN(SUM(D2:D22)/COUNTA(D2:D22),3),2)</f>
        <v>137.79</v>
      </c>
      <c r="E23" s="119">
        <f>C23*D23</f>
        <v>2960188.0407000002</v>
      </c>
      <c r="F23" s="102"/>
      <c r="G23" s="102"/>
    </row>
    <row r="24" spans="1:7" ht="18.75" customHeight="1" thickTop="1" x14ac:dyDescent="0.15">
      <c r="A24" s="11"/>
      <c r="B24" s="11"/>
      <c r="C24" s="113"/>
      <c r="D24" s="11"/>
      <c r="E24" s="11"/>
      <c r="F24" s="3"/>
      <c r="G24" s="11"/>
    </row>
    <row r="25" spans="1:7" ht="18.75" customHeight="1" x14ac:dyDescent="0.15">
      <c r="A25" s="103" t="s">
        <v>829</v>
      </c>
      <c r="B25" s="104">
        <v>27950</v>
      </c>
      <c r="C25" s="104">
        <v>129.81</v>
      </c>
      <c r="D25" s="105">
        <v>3628189.5</v>
      </c>
      <c r="E25" s="106" t="s">
        <v>30</v>
      </c>
      <c r="F25" s="5"/>
      <c r="G25" s="5"/>
    </row>
    <row r="26" spans="1:7" ht="18.75" customHeight="1" x14ac:dyDescent="0.15">
      <c r="A26" s="103" t="s">
        <v>830</v>
      </c>
      <c r="B26" s="104">
        <v>25837.5</v>
      </c>
      <c r="C26" s="104">
        <v>134.93</v>
      </c>
      <c r="D26" s="105">
        <v>3486253.875</v>
      </c>
      <c r="E26" s="107">
        <f>D26-D25</f>
        <v>-141935.625</v>
      </c>
      <c r="F26" s="5"/>
      <c r="G26" s="5"/>
    </row>
    <row r="27" spans="1:7" ht="18.75" customHeight="1" x14ac:dyDescent="0.15">
      <c r="A27" s="103" t="s">
        <v>831</v>
      </c>
      <c r="B27" s="108">
        <f>C23</f>
        <v>21483.33</v>
      </c>
      <c r="C27" s="109">
        <f>D23</f>
        <v>137.79</v>
      </c>
      <c r="D27" s="110">
        <f>E23</f>
        <v>2960188.0407000002</v>
      </c>
      <c r="E27" s="111">
        <f>D27-D26</f>
        <v>-526065.83429999975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669C-FFF1-409B-8198-DF112B58758C}">
  <dimension ref="A1:I29"/>
  <sheetViews>
    <sheetView topLeftCell="A7" workbookViewId="0">
      <selection activeCell="A28" sqref="A28:D29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1023</v>
      </c>
      <c r="B2" s="93">
        <v>24.8</v>
      </c>
      <c r="C2" s="121">
        <v>24025</v>
      </c>
      <c r="D2" s="130">
        <v>133.91</v>
      </c>
      <c r="E2" s="94">
        <f t="shared" ref="E2:E24" si="0">C2*D2</f>
        <v>3217187.75</v>
      </c>
      <c r="F2" s="95"/>
      <c r="G2" s="96"/>
      <c r="I2" s="132"/>
    </row>
    <row r="3" spans="1:9" ht="18.75" customHeight="1" x14ac:dyDescent="0.15">
      <c r="A3" s="92" t="s">
        <v>737</v>
      </c>
      <c r="B3" s="93">
        <v>24.75</v>
      </c>
      <c r="C3" s="122">
        <v>22825</v>
      </c>
      <c r="D3" s="130">
        <v>131.88</v>
      </c>
      <c r="E3" s="94">
        <f t="shared" si="0"/>
        <v>3010161</v>
      </c>
      <c r="F3" s="97"/>
      <c r="G3" s="98"/>
      <c r="I3" s="132"/>
    </row>
    <row r="4" spans="1:9" ht="18.75" customHeight="1" x14ac:dyDescent="0.15">
      <c r="A4" s="92" t="s">
        <v>552</v>
      </c>
      <c r="B4" s="93">
        <v>24.25</v>
      </c>
      <c r="C4" s="122">
        <v>22000</v>
      </c>
      <c r="D4" s="130">
        <v>134.74</v>
      </c>
      <c r="E4" s="94">
        <f t="shared" si="0"/>
        <v>2964280</v>
      </c>
      <c r="F4" s="97"/>
      <c r="G4" s="98"/>
      <c r="I4" s="132"/>
    </row>
    <row r="5" spans="1:9" ht="18.75" customHeight="1" x14ac:dyDescent="0.15">
      <c r="A5" s="92" t="s">
        <v>553</v>
      </c>
      <c r="B5" s="93">
        <v>24.25</v>
      </c>
      <c r="C5" s="122">
        <v>22035</v>
      </c>
      <c r="D5" s="126">
        <v>134.66</v>
      </c>
      <c r="E5" s="94">
        <f t="shared" si="0"/>
        <v>2967233.1</v>
      </c>
      <c r="F5" s="97"/>
      <c r="G5" s="98"/>
    </row>
    <row r="6" spans="1:9" ht="18.75" customHeight="1" x14ac:dyDescent="0.15">
      <c r="A6" s="92" t="s">
        <v>266</v>
      </c>
      <c r="B6" s="93">
        <v>23.6</v>
      </c>
      <c r="C6" s="122">
        <v>22170</v>
      </c>
      <c r="D6" s="126">
        <v>134.02000000000001</v>
      </c>
      <c r="E6" s="94">
        <f t="shared" si="0"/>
        <v>2971223.4000000004</v>
      </c>
      <c r="F6" s="97"/>
      <c r="G6" s="98"/>
    </row>
    <row r="7" spans="1:9" ht="18.75" customHeight="1" x14ac:dyDescent="0.15">
      <c r="A7" s="92" t="s">
        <v>1024</v>
      </c>
      <c r="B7" s="93">
        <v>23.6</v>
      </c>
      <c r="C7" s="122">
        <v>21725</v>
      </c>
      <c r="D7" s="126">
        <v>136.34</v>
      </c>
      <c r="E7" s="94">
        <f t="shared" si="0"/>
        <v>2961986.5</v>
      </c>
      <c r="F7" s="97"/>
      <c r="G7" s="98"/>
    </row>
    <row r="8" spans="1:9" ht="18.75" customHeight="1" x14ac:dyDescent="0.15">
      <c r="A8" s="92" t="s">
        <v>555</v>
      </c>
      <c r="B8" s="93">
        <v>23.6</v>
      </c>
      <c r="C8" s="122">
        <v>21355</v>
      </c>
      <c r="D8" s="126">
        <v>135.88999999999999</v>
      </c>
      <c r="E8" s="94">
        <f t="shared" si="0"/>
        <v>2901930.9499999997</v>
      </c>
      <c r="F8" s="97"/>
      <c r="G8" s="98"/>
    </row>
    <row r="9" spans="1:9" ht="18.75" customHeight="1" x14ac:dyDescent="0.15">
      <c r="A9" s="134" t="s">
        <v>556</v>
      </c>
      <c r="B9" s="93">
        <v>23.6</v>
      </c>
      <c r="C9" s="122">
        <v>21330</v>
      </c>
      <c r="D9" s="126">
        <v>136.25</v>
      </c>
      <c r="E9" s="94">
        <f t="shared" si="0"/>
        <v>2906212.5</v>
      </c>
      <c r="F9" s="97"/>
      <c r="G9" s="98"/>
    </row>
    <row r="10" spans="1:9" ht="18.75" customHeight="1" x14ac:dyDescent="0.15">
      <c r="A10" s="92" t="s">
        <v>411</v>
      </c>
      <c r="B10" s="93">
        <v>23.5</v>
      </c>
      <c r="C10" s="122">
        <v>23110</v>
      </c>
      <c r="D10" s="124"/>
      <c r="E10" s="94">
        <f t="shared" si="0"/>
        <v>0</v>
      </c>
      <c r="F10" s="97"/>
      <c r="G10" s="98"/>
    </row>
    <row r="11" spans="1:9" ht="18.75" customHeight="1" x14ac:dyDescent="0.15">
      <c r="A11" s="92" t="s">
        <v>412</v>
      </c>
      <c r="B11" s="93">
        <v>23.5</v>
      </c>
      <c r="C11" s="122">
        <v>23225</v>
      </c>
      <c r="D11" s="124">
        <v>134.29</v>
      </c>
      <c r="E11" s="94">
        <f t="shared" si="0"/>
        <v>3118885.25</v>
      </c>
      <c r="F11" s="97"/>
      <c r="G11" s="98"/>
    </row>
    <row r="12" spans="1:9" ht="18.75" customHeight="1" x14ac:dyDescent="0.15">
      <c r="A12" s="92" t="s">
        <v>557</v>
      </c>
      <c r="B12" s="93">
        <v>23.5</v>
      </c>
      <c r="C12" s="122">
        <v>21850</v>
      </c>
      <c r="D12" s="124">
        <v>133.97</v>
      </c>
      <c r="E12" s="94">
        <f t="shared" si="0"/>
        <v>2927244.5</v>
      </c>
      <c r="F12" s="97"/>
      <c r="G12" s="98"/>
    </row>
    <row r="13" spans="1:9" ht="18.75" customHeight="1" x14ac:dyDescent="0.15">
      <c r="A13" s="92" t="s">
        <v>669</v>
      </c>
      <c r="B13" s="93">
        <v>23.5</v>
      </c>
      <c r="C13" s="122">
        <v>22500</v>
      </c>
      <c r="D13" s="124">
        <v>134.18</v>
      </c>
      <c r="E13" s="94">
        <f t="shared" si="0"/>
        <v>3019050</v>
      </c>
      <c r="F13" s="97"/>
      <c r="G13" s="98"/>
    </row>
    <row r="14" spans="1:9" ht="18.75" customHeight="1" x14ac:dyDescent="0.15">
      <c r="A14" s="92" t="s">
        <v>559</v>
      </c>
      <c r="B14" s="93">
        <v>23.5</v>
      </c>
      <c r="C14" s="122">
        <v>22035</v>
      </c>
      <c r="D14" s="124">
        <v>135.31</v>
      </c>
      <c r="E14" s="94">
        <f t="shared" si="0"/>
        <v>2981555.85</v>
      </c>
      <c r="F14" s="97"/>
      <c r="G14" s="98"/>
    </row>
    <row r="15" spans="1:9" ht="18.75" customHeight="1" x14ac:dyDescent="0.15">
      <c r="A15" s="92" t="s">
        <v>414</v>
      </c>
      <c r="B15" s="93">
        <v>23.5</v>
      </c>
      <c r="C15" s="122">
        <v>21850</v>
      </c>
      <c r="D15" s="124">
        <v>135.91</v>
      </c>
      <c r="E15" s="94">
        <f t="shared" si="0"/>
        <v>2969633.5</v>
      </c>
      <c r="F15" s="97"/>
      <c r="G15" s="98"/>
    </row>
    <row r="16" spans="1:9" ht="18.75" customHeight="1" x14ac:dyDescent="0.15">
      <c r="A16" s="92" t="s">
        <v>275</v>
      </c>
      <c r="B16" s="93">
        <v>23.5</v>
      </c>
      <c r="C16" s="122">
        <v>21575</v>
      </c>
      <c r="D16" s="124">
        <v>137.31</v>
      </c>
      <c r="E16" s="94">
        <f t="shared" si="0"/>
        <v>2962463.25</v>
      </c>
      <c r="F16" s="97"/>
      <c r="G16" s="98"/>
    </row>
    <row r="17" spans="1:7" ht="18.75" customHeight="1" x14ac:dyDescent="0.15">
      <c r="A17" s="92" t="s">
        <v>1025</v>
      </c>
      <c r="B17" s="93">
        <v>23.5</v>
      </c>
      <c r="C17" s="122">
        <v>21810</v>
      </c>
      <c r="D17" s="124">
        <v>138.16999999999999</v>
      </c>
      <c r="E17" s="94">
        <f t="shared" si="0"/>
        <v>3013487.6999999997</v>
      </c>
      <c r="F17" s="97"/>
      <c r="G17" s="98"/>
    </row>
    <row r="18" spans="1:7" ht="18.75" customHeight="1" x14ac:dyDescent="0.15">
      <c r="A18" s="92" t="s">
        <v>561</v>
      </c>
      <c r="B18" s="93">
        <v>24.35</v>
      </c>
      <c r="C18" s="122">
        <v>21780</v>
      </c>
      <c r="D18" s="124">
        <v>138.30000000000001</v>
      </c>
      <c r="E18" s="94">
        <f t="shared" si="0"/>
        <v>3012174.0000000005</v>
      </c>
      <c r="F18" s="97"/>
      <c r="G18" s="98"/>
    </row>
    <row r="19" spans="1:7" ht="18.75" customHeight="1" x14ac:dyDescent="0.15">
      <c r="A19" s="92" t="s">
        <v>562</v>
      </c>
      <c r="B19" s="93">
        <v>24.5</v>
      </c>
      <c r="C19" s="122">
        <v>21350</v>
      </c>
      <c r="D19" s="124">
        <v>137.93</v>
      </c>
      <c r="E19" s="94">
        <f t="shared" si="0"/>
        <v>2944805.5</v>
      </c>
      <c r="F19" s="97"/>
      <c r="G19" s="98"/>
    </row>
    <row r="20" spans="1:7" ht="18.75" customHeight="1" x14ac:dyDescent="0.15">
      <c r="A20" s="92" t="s">
        <v>417</v>
      </c>
      <c r="B20" s="93">
        <v>24.5</v>
      </c>
      <c r="C20" s="122">
        <v>21250</v>
      </c>
      <c r="D20" s="124">
        <v>137.97999999999999</v>
      </c>
      <c r="E20" s="94">
        <f t="shared" si="0"/>
        <v>2932075</v>
      </c>
      <c r="F20" s="97"/>
      <c r="G20" s="98"/>
    </row>
    <row r="21" spans="1:7" ht="18.75" customHeight="1" x14ac:dyDescent="0.15">
      <c r="A21" s="92" t="s">
        <v>279</v>
      </c>
      <c r="B21" s="93">
        <v>24.75</v>
      </c>
      <c r="C21" s="122">
        <v>21510</v>
      </c>
      <c r="D21" s="124">
        <v>137.76</v>
      </c>
      <c r="E21" s="94">
        <f t="shared" si="0"/>
        <v>2963217.5999999996</v>
      </c>
      <c r="F21" s="97"/>
      <c r="G21" s="98"/>
    </row>
    <row r="22" spans="1:7" ht="18.75" customHeight="1" x14ac:dyDescent="0.15">
      <c r="A22" s="92" t="s">
        <v>1026</v>
      </c>
      <c r="B22" s="93"/>
      <c r="C22" s="122"/>
      <c r="D22" s="124">
        <v>139.34</v>
      </c>
      <c r="E22" s="94">
        <f t="shared" si="0"/>
        <v>0</v>
      </c>
      <c r="F22" s="97"/>
      <c r="G22" s="98"/>
    </row>
    <row r="23" spans="1:7" ht="18.75" customHeight="1" x14ac:dyDescent="0.15">
      <c r="A23" s="92" t="s">
        <v>564</v>
      </c>
      <c r="B23" s="93">
        <v>24.85</v>
      </c>
      <c r="C23" s="122">
        <v>21385</v>
      </c>
      <c r="D23" s="124">
        <v>139.57</v>
      </c>
      <c r="E23" s="94">
        <f t="shared" si="0"/>
        <v>2984704.4499999997</v>
      </c>
      <c r="F23" s="97"/>
      <c r="G23" s="98"/>
    </row>
    <row r="24" spans="1:7" ht="18.75" customHeight="1" thickBot="1" x14ac:dyDescent="0.2">
      <c r="A24" s="92" t="s">
        <v>565</v>
      </c>
      <c r="B24" s="93">
        <v>24.9</v>
      </c>
      <c r="C24" s="122">
        <v>21255</v>
      </c>
      <c r="D24" s="124">
        <v>139.63</v>
      </c>
      <c r="E24" s="94">
        <f t="shared" si="0"/>
        <v>2967835.65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24.013636363636365</v>
      </c>
      <c r="C25" s="118">
        <f>ROUND(ROUNDDOWN(SUM(C2:C24)/COUNTA(C2:C24),3),2)</f>
        <v>21997.73</v>
      </c>
      <c r="D25" s="118">
        <f>ROUND(ROUNDDOWN(SUM(D2:D24)/COUNTA(D2:D24),3),2)</f>
        <v>136.24</v>
      </c>
      <c r="E25" s="119">
        <f>C25*D25</f>
        <v>2996970.7352</v>
      </c>
      <c r="F25" s="102"/>
      <c r="G25" s="102"/>
    </row>
    <row r="26" spans="1:7" ht="18.75" customHeight="1" thickTop="1" x14ac:dyDescent="0.15">
      <c r="A26" s="11"/>
      <c r="B26" s="11"/>
      <c r="C26" s="113"/>
      <c r="D26" s="11"/>
      <c r="E26" s="11"/>
      <c r="F26" s="3"/>
      <c r="G26" s="11"/>
    </row>
    <row r="27" spans="1:7" ht="18.75" customHeight="1" x14ac:dyDescent="0.15">
      <c r="A27" s="103" t="s">
        <v>830</v>
      </c>
      <c r="B27" s="104">
        <v>25837.5</v>
      </c>
      <c r="C27" s="104">
        <v>134.93</v>
      </c>
      <c r="D27" s="105">
        <v>3486253.875</v>
      </c>
      <c r="E27" s="106" t="s">
        <v>30</v>
      </c>
      <c r="F27" s="5"/>
      <c r="G27" s="5"/>
    </row>
    <row r="28" spans="1:7" ht="18.75" customHeight="1" x14ac:dyDescent="0.15">
      <c r="A28" s="103" t="s">
        <v>831</v>
      </c>
      <c r="B28" s="104">
        <v>21483.33</v>
      </c>
      <c r="C28" s="104">
        <v>137.79</v>
      </c>
      <c r="D28" s="105">
        <v>2960188.0407000002</v>
      </c>
      <c r="E28" s="107">
        <f>D28-D27</f>
        <v>-526065.83429999975</v>
      </c>
      <c r="F28" s="5"/>
      <c r="G28" s="5"/>
    </row>
    <row r="29" spans="1:7" ht="18.75" customHeight="1" x14ac:dyDescent="0.15">
      <c r="A29" s="103" t="s">
        <v>837</v>
      </c>
      <c r="B29" s="108">
        <f>C25</f>
        <v>21997.73</v>
      </c>
      <c r="C29" s="109">
        <f>D25</f>
        <v>136.24</v>
      </c>
      <c r="D29" s="110">
        <f>E25</f>
        <v>2996970.7352</v>
      </c>
      <c r="E29" s="111">
        <f>D29-D28</f>
        <v>36782.69449999975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C95F5-3F4D-4DA1-A1F1-758B4E566822}">
  <dimension ref="A1:I28"/>
  <sheetViews>
    <sheetView topLeftCell="A16" workbookViewId="0">
      <selection activeCell="B27" sqref="B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285</v>
      </c>
      <c r="B2" s="93">
        <v>24.9</v>
      </c>
      <c r="C2" s="121">
        <v>20525</v>
      </c>
      <c r="D2" s="130">
        <v>140.53</v>
      </c>
      <c r="E2" s="94">
        <f t="shared" ref="E2:E23" si="0">C2*D2</f>
        <v>2884378.25</v>
      </c>
      <c r="F2" s="95"/>
      <c r="G2" s="96"/>
      <c r="I2" s="132"/>
    </row>
    <row r="3" spans="1:9" ht="18.75" customHeight="1" x14ac:dyDescent="0.15">
      <c r="A3" s="92" t="s">
        <v>909</v>
      </c>
      <c r="B3" s="93">
        <v>24.95</v>
      </c>
      <c r="C3" s="122">
        <v>20200</v>
      </c>
      <c r="D3" s="130">
        <v>141.09</v>
      </c>
      <c r="E3" s="94">
        <f t="shared" si="0"/>
        <v>2850018</v>
      </c>
      <c r="F3" s="97"/>
      <c r="G3" s="98"/>
      <c r="I3" s="132"/>
    </row>
    <row r="4" spans="1:9" ht="18.75" customHeight="1" x14ac:dyDescent="0.15">
      <c r="A4" s="92" t="s">
        <v>1027</v>
      </c>
      <c r="B4" s="93">
        <v>25</v>
      </c>
      <c r="C4" s="122">
        <v>21000</v>
      </c>
      <c r="D4" s="130">
        <v>141.35</v>
      </c>
      <c r="E4" s="94">
        <f t="shared" si="0"/>
        <v>2968350</v>
      </c>
      <c r="F4" s="97"/>
      <c r="G4" s="98"/>
      <c r="I4" s="132"/>
    </row>
    <row r="5" spans="1:9" ht="18.75" customHeight="1" x14ac:dyDescent="0.15">
      <c r="A5" s="92" t="s">
        <v>10</v>
      </c>
      <c r="B5" s="93">
        <v>25</v>
      </c>
      <c r="C5" s="122">
        <v>21355</v>
      </c>
      <c r="D5" s="126">
        <v>141.27000000000001</v>
      </c>
      <c r="E5" s="94">
        <f t="shared" si="0"/>
        <v>3016820.85</v>
      </c>
      <c r="F5" s="97"/>
      <c r="G5" s="98"/>
    </row>
    <row r="6" spans="1:9" ht="18.75" customHeight="1" x14ac:dyDescent="0.15">
      <c r="A6" s="92" t="s">
        <v>568</v>
      </c>
      <c r="B6" s="93">
        <v>25.2</v>
      </c>
      <c r="C6" s="122">
        <v>21450</v>
      </c>
      <c r="D6" s="126">
        <v>144.12</v>
      </c>
      <c r="E6" s="94">
        <f t="shared" si="0"/>
        <v>3091374</v>
      </c>
      <c r="F6" s="97"/>
      <c r="G6" s="98"/>
    </row>
    <row r="7" spans="1:9" ht="18.75" customHeight="1" x14ac:dyDescent="0.15">
      <c r="A7" s="92" t="s">
        <v>421</v>
      </c>
      <c r="B7" s="93">
        <v>25.2</v>
      </c>
      <c r="C7" s="122">
        <v>21400</v>
      </c>
      <c r="D7" s="126">
        <v>145.47999999999999</v>
      </c>
      <c r="E7" s="94">
        <f t="shared" si="0"/>
        <v>3113272</v>
      </c>
      <c r="F7" s="97"/>
      <c r="G7" s="98"/>
    </row>
    <row r="8" spans="1:9" ht="18.75" customHeight="1" x14ac:dyDescent="0.15">
      <c r="A8" s="92" t="s">
        <v>289</v>
      </c>
      <c r="B8" s="93">
        <v>25.2</v>
      </c>
      <c r="C8" s="122">
        <v>22200</v>
      </c>
      <c r="D8" s="126">
        <v>144.81</v>
      </c>
      <c r="E8" s="94">
        <f t="shared" si="0"/>
        <v>3214782</v>
      </c>
      <c r="F8" s="97"/>
      <c r="G8" s="98"/>
    </row>
    <row r="9" spans="1:9" ht="18.75" customHeight="1" x14ac:dyDescent="0.15">
      <c r="A9" s="92" t="s">
        <v>1028</v>
      </c>
      <c r="B9" s="93">
        <v>25.2</v>
      </c>
      <c r="C9" s="122">
        <v>23325</v>
      </c>
      <c r="D9" s="126">
        <v>143.82</v>
      </c>
      <c r="E9" s="94">
        <f t="shared" si="0"/>
        <v>3354601.5</v>
      </c>
      <c r="F9" s="97"/>
      <c r="G9" s="98"/>
    </row>
    <row r="10" spans="1:9" ht="18.75" customHeight="1" x14ac:dyDescent="0.15">
      <c r="A10" s="92" t="s">
        <v>15</v>
      </c>
      <c r="B10" s="93">
        <v>25.25</v>
      </c>
      <c r="C10" s="122">
        <v>24655</v>
      </c>
      <c r="D10" s="124">
        <v>143.54</v>
      </c>
      <c r="E10" s="94">
        <f t="shared" si="0"/>
        <v>3538978.6999999997</v>
      </c>
      <c r="F10" s="97"/>
      <c r="G10" s="98"/>
    </row>
    <row r="11" spans="1:9" ht="18.75" customHeight="1" x14ac:dyDescent="0.15">
      <c r="A11" s="92" t="s">
        <v>570</v>
      </c>
      <c r="B11" s="93">
        <v>25.25</v>
      </c>
      <c r="C11" s="122">
        <v>23755</v>
      </c>
      <c r="D11" s="124">
        <v>145.49</v>
      </c>
      <c r="E11" s="94">
        <f t="shared" si="0"/>
        <v>3456114.95</v>
      </c>
      <c r="F11" s="97"/>
      <c r="G11" s="98"/>
    </row>
    <row r="12" spans="1:9" ht="18.75" customHeight="1" x14ac:dyDescent="0.15">
      <c r="A12" s="92" t="s">
        <v>423</v>
      </c>
      <c r="B12" s="93">
        <v>25.4</v>
      </c>
      <c r="C12" s="122">
        <v>23310</v>
      </c>
      <c r="D12" s="124">
        <v>144.34</v>
      </c>
      <c r="E12" s="94">
        <f t="shared" si="0"/>
        <v>3364565.4</v>
      </c>
      <c r="F12" s="97"/>
      <c r="G12" s="98"/>
    </row>
    <row r="13" spans="1:9" ht="18.75" customHeight="1" x14ac:dyDescent="0.15">
      <c r="A13" s="92" t="s">
        <v>291</v>
      </c>
      <c r="B13" s="93">
        <v>25.4</v>
      </c>
      <c r="C13" s="122">
        <v>23500</v>
      </c>
      <c r="D13" s="124">
        <v>144.11000000000001</v>
      </c>
      <c r="E13" s="94">
        <f t="shared" si="0"/>
        <v>3386585.0000000005</v>
      </c>
      <c r="F13" s="97"/>
      <c r="G13" s="98"/>
    </row>
    <row r="14" spans="1:9" ht="18.75" customHeight="1" x14ac:dyDescent="0.15">
      <c r="A14" s="92" t="s">
        <v>1029</v>
      </c>
      <c r="B14" s="93"/>
      <c r="C14" s="122">
        <v>24610</v>
      </c>
      <c r="D14" s="124"/>
      <c r="E14" s="94">
        <f t="shared" si="0"/>
        <v>0</v>
      </c>
      <c r="F14" s="97"/>
      <c r="G14" s="98"/>
    </row>
    <row r="15" spans="1:9" ht="18.75" customHeight="1" x14ac:dyDescent="0.15">
      <c r="A15" s="92" t="s">
        <v>572</v>
      </c>
      <c r="B15" s="93">
        <v>25.4</v>
      </c>
      <c r="C15" s="122">
        <v>24750</v>
      </c>
      <c r="D15" s="124">
        <v>144.28</v>
      </c>
      <c r="E15" s="94">
        <f t="shared" si="0"/>
        <v>3570930</v>
      </c>
      <c r="F15" s="97"/>
      <c r="G15" s="98"/>
    </row>
    <row r="16" spans="1:9" ht="18.75" customHeight="1" x14ac:dyDescent="0.15">
      <c r="A16" s="92" t="s">
        <v>573</v>
      </c>
      <c r="B16" s="93">
        <v>25.5</v>
      </c>
      <c r="C16" s="122">
        <v>24860</v>
      </c>
      <c r="D16" s="124">
        <v>144.72999999999999</v>
      </c>
      <c r="E16" s="94">
        <f t="shared" si="0"/>
        <v>3597987.8</v>
      </c>
      <c r="F16" s="97"/>
      <c r="G16" s="98"/>
    </row>
    <row r="17" spans="1:7" ht="18.75" customHeight="1" x14ac:dyDescent="0.15">
      <c r="A17" s="92" t="s">
        <v>425</v>
      </c>
      <c r="B17" s="93">
        <v>25.5</v>
      </c>
      <c r="C17" s="122">
        <v>24525</v>
      </c>
      <c r="D17" s="124">
        <v>145.51</v>
      </c>
      <c r="E17" s="94">
        <f t="shared" si="0"/>
        <v>3568632.75</v>
      </c>
      <c r="F17" s="97"/>
      <c r="G17" s="98"/>
    </row>
    <row r="18" spans="1:7" ht="18.75" customHeight="1" x14ac:dyDescent="0.15">
      <c r="A18" s="92" t="s">
        <v>293</v>
      </c>
      <c r="B18" s="93">
        <v>25.5</v>
      </c>
      <c r="C18" s="122">
        <v>23135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1030</v>
      </c>
      <c r="B19" s="93">
        <v>25.5</v>
      </c>
      <c r="C19" s="122">
        <v>22150</v>
      </c>
      <c r="D19" s="124">
        <v>145.02000000000001</v>
      </c>
      <c r="E19" s="94">
        <f t="shared" si="0"/>
        <v>3212193</v>
      </c>
      <c r="F19" s="97"/>
      <c r="G19" s="98"/>
    </row>
    <row r="20" spans="1:7" ht="18.75" customHeight="1" x14ac:dyDescent="0.15">
      <c r="A20" s="92" t="s">
        <v>25</v>
      </c>
      <c r="B20" s="93">
        <v>25.7</v>
      </c>
      <c r="C20" s="122">
        <v>21890</v>
      </c>
      <c r="D20" s="124">
        <v>145.51</v>
      </c>
      <c r="E20" s="94">
        <f t="shared" si="0"/>
        <v>3185213.9</v>
      </c>
      <c r="F20" s="97"/>
      <c r="G20" s="98"/>
    </row>
    <row r="21" spans="1:7" ht="18.75" customHeight="1" x14ac:dyDescent="0.15">
      <c r="A21" s="92" t="s">
        <v>575</v>
      </c>
      <c r="B21" s="93">
        <v>25.7</v>
      </c>
      <c r="C21" s="122">
        <v>21225</v>
      </c>
      <c r="D21" s="124">
        <v>145.72999999999999</v>
      </c>
      <c r="E21" s="94">
        <f t="shared" si="0"/>
        <v>3093119.25</v>
      </c>
      <c r="F21" s="97"/>
      <c r="G21" s="98"/>
    </row>
    <row r="22" spans="1:7" ht="18.75" customHeight="1" x14ac:dyDescent="0.15">
      <c r="A22" s="92" t="s">
        <v>427</v>
      </c>
      <c r="B22" s="93">
        <v>25.7</v>
      </c>
      <c r="C22" s="122">
        <v>22900</v>
      </c>
      <c r="D22" s="124">
        <v>145.34</v>
      </c>
      <c r="E22" s="94">
        <f t="shared" si="0"/>
        <v>3328286</v>
      </c>
      <c r="F22" s="97"/>
      <c r="G22" s="98"/>
    </row>
    <row r="23" spans="1:7" ht="18.75" customHeight="1" thickBot="1" x14ac:dyDescent="0.2">
      <c r="A23" s="92" t="s">
        <v>296</v>
      </c>
      <c r="B23" s="93">
        <v>25.7</v>
      </c>
      <c r="C23" s="122">
        <v>22290</v>
      </c>
      <c r="D23" s="124">
        <v>145.81</v>
      </c>
      <c r="E23" s="94">
        <f t="shared" si="0"/>
        <v>3250104.9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25.340476190476185</v>
      </c>
      <c r="C24" s="118">
        <f>ROUND(ROUNDDOWN(SUM(C2:C23)/COUNTA(C2:C23),3),2)</f>
        <v>22682.27</v>
      </c>
      <c r="D24" s="118">
        <f>ROUND(ROUNDDOWN(SUM(D2:D23)/COUNTA(D2:D23),3),2)</f>
        <v>144.09</v>
      </c>
      <c r="E24" s="119">
        <f>C24*D24</f>
        <v>3268288.2842999999</v>
      </c>
      <c r="F24" s="102"/>
      <c r="G24" s="102"/>
    </row>
    <row r="25" spans="1:7" ht="18.75" customHeight="1" thickTop="1" x14ac:dyDescent="0.15">
      <c r="A25" s="11"/>
      <c r="B25" s="11"/>
      <c r="C25" s="113"/>
      <c r="D25" s="11"/>
      <c r="E25" s="11"/>
      <c r="F25" s="3"/>
      <c r="G25" s="11"/>
    </row>
    <row r="26" spans="1:7" ht="18.75" customHeight="1" x14ac:dyDescent="0.15">
      <c r="A26" s="103" t="s">
        <v>831</v>
      </c>
      <c r="B26" s="104">
        <v>21483.33</v>
      </c>
      <c r="C26" s="104">
        <v>137.79</v>
      </c>
      <c r="D26" s="105">
        <v>2960188.0407000002</v>
      </c>
      <c r="E26" s="106" t="s">
        <v>30</v>
      </c>
      <c r="F26" s="5"/>
      <c r="G26" s="5"/>
    </row>
    <row r="27" spans="1:7" ht="18.75" customHeight="1" x14ac:dyDescent="0.15">
      <c r="A27" s="103" t="s">
        <v>837</v>
      </c>
      <c r="B27" s="104">
        <v>21997.73</v>
      </c>
      <c r="C27" s="104">
        <v>136.24</v>
      </c>
      <c r="D27" s="105">
        <v>2996970.7352</v>
      </c>
      <c r="E27" s="107">
        <f>D27-D26</f>
        <v>36782.69449999975</v>
      </c>
      <c r="F27" s="5"/>
      <c r="G27" s="5"/>
    </row>
    <row r="28" spans="1:7" ht="18.75" customHeight="1" x14ac:dyDescent="0.15">
      <c r="A28" s="103" t="s">
        <v>842</v>
      </c>
      <c r="B28" s="108">
        <f>C24</f>
        <v>22682.27</v>
      </c>
      <c r="C28" s="109">
        <f>D24</f>
        <v>144.09</v>
      </c>
      <c r="D28" s="110">
        <f>E24</f>
        <v>3268288.2842999999</v>
      </c>
      <c r="E28" s="111">
        <f>D28-D27</f>
        <v>271317.54909999995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26C7-72D9-4EC8-A8EA-030A203CD30E}">
  <dimension ref="A1:I27"/>
  <sheetViews>
    <sheetView topLeftCell="A2" workbookViewId="0">
      <selection activeCell="B23" sqref="B23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1031</v>
      </c>
      <c r="B2" s="93">
        <v>25.7</v>
      </c>
      <c r="C2" s="121">
        <v>21575</v>
      </c>
      <c r="D2" s="130">
        <v>145.88999999999999</v>
      </c>
      <c r="E2" s="94">
        <f t="shared" ref="E2:E22" si="0">C2*D2</f>
        <v>3147576.7499999995</v>
      </c>
      <c r="F2" s="95"/>
      <c r="G2" s="96"/>
      <c r="I2" s="132"/>
    </row>
    <row r="3" spans="1:9" ht="18.75" customHeight="1" x14ac:dyDescent="0.15">
      <c r="A3" s="92" t="s">
        <v>42</v>
      </c>
      <c r="B3" s="93">
        <v>25.7</v>
      </c>
      <c r="C3" s="122">
        <v>21300</v>
      </c>
      <c r="D3" s="130">
        <v>145.72</v>
      </c>
      <c r="E3" s="94">
        <f t="shared" si="0"/>
        <v>3103836</v>
      </c>
      <c r="F3" s="97"/>
      <c r="G3" s="98"/>
      <c r="I3" s="132"/>
    </row>
    <row r="4" spans="1:9" ht="18.75" customHeight="1" x14ac:dyDescent="0.15">
      <c r="A4" s="92" t="s">
        <v>578</v>
      </c>
      <c r="B4" s="93">
        <v>25.7</v>
      </c>
      <c r="C4" s="122">
        <v>22275</v>
      </c>
      <c r="D4" s="130">
        <v>144.94999999999999</v>
      </c>
      <c r="E4" s="94">
        <f t="shared" si="0"/>
        <v>3228761.2499999995</v>
      </c>
      <c r="F4" s="97"/>
      <c r="G4" s="98"/>
      <c r="I4" s="132"/>
    </row>
    <row r="5" spans="1:9" ht="18.75" customHeight="1" x14ac:dyDescent="0.15">
      <c r="A5" s="92" t="s">
        <v>431</v>
      </c>
      <c r="B5" s="93">
        <v>25.7</v>
      </c>
      <c r="C5" s="122">
        <v>22350</v>
      </c>
      <c r="D5" s="126">
        <v>145.66</v>
      </c>
      <c r="E5" s="94">
        <f t="shared" si="0"/>
        <v>3255501</v>
      </c>
      <c r="F5" s="97"/>
      <c r="G5" s="98"/>
    </row>
    <row r="6" spans="1:9" ht="18.75" customHeight="1" x14ac:dyDescent="0.15">
      <c r="A6" s="92" t="s">
        <v>307</v>
      </c>
      <c r="B6" s="93">
        <v>25.7</v>
      </c>
      <c r="C6" s="122">
        <v>22360</v>
      </c>
      <c r="D6" s="126">
        <v>145.91999999999999</v>
      </c>
      <c r="E6" s="94">
        <f t="shared" si="0"/>
        <v>3262771.1999999997</v>
      </c>
      <c r="F6" s="97"/>
      <c r="G6" s="98"/>
    </row>
    <row r="7" spans="1:9" ht="18.75" customHeight="1" x14ac:dyDescent="0.15">
      <c r="A7" s="92" t="s">
        <v>1032</v>
      </c>
      <c r="B7" s="93">
        <v>25.7</v>
      </c>
      <c r="C7" s="122">
        <v>22100</v>
      </c>
      <c r="D7" s="126"/>
      <c r="E7" s="94">
        <f t="shared" si="0"/>
        <v>0</v>
      </c>
      <c r="F7" s="97"/>
      <c r="G7" s="98"/>
    </row>
    <row r="8" spans="1:9" ht="18.75" customHeight="1" x14ac:dyDescent="0.15">
      <c r="A8" s="92" t="s">
        <v>47</v>
      </c>
      <c r="B8" s="93">
        <v>25.7</v>
      </c>
      <c r="C8" s="122">
        <v>22400</v>
      </c>
      <c r="D8" s="126">
        <v>146.77000000000001</v>
      </c>
      <c r="E8" s="94">
        <f t="shared" si="0"/>
        <v>3287648</v>
      </c>
      <c r="F8" s="97"/>
      <c r="G8" s="98"/>
    </row>
    <row r="9" spans="1:9" ht="18.75" customHeight="1" x14ac:dyDescent="0.15">
      <c r="A9" s="92" t="s">
        <v>580</v>
      </c>
      <c r="B9" s="93">
        <v>25.7</v>
      </c>
      <c r="C9" s="122">
        <v>21750</v>
      </c>
      <c r="D9" s="126">
        <v>147.19999999999999</v>
      </c>
      <c r="E9" s="94">
        <f t="shared" si="0"/>
        <v>3201599.9999999995</v>
      </c>
      <c r="F9" s="97"/>
      <c r="G9" s="98"/>
    </row>
    <row r="10" spans="1:9" ht="18.75" customHeight="1" x14ac:dyDescent="0.15">
      <c r="A10" s="92" t="s">
        <v>433</v>
      </c>
      <c r="B10" s="93">
        <v>25.7</v>
      </c>
      <c r="C10" s="122">
        <v>21920</v>
      </c>
      <c r="D10" s="124">
        <v>147.94</v>
      </c>
      <c r="E10" s="94">
        <f t="shared" si="0"/>
        <v>3242844.8</v>
      </c>
      <c r="F10" s="97"/>
      <c r="G10" s="98"/>
    </row>
    <row r="11" spans="1:9" ht="18.75" customHeight="1" x14ac:dyDescent="0.15">
      <c r="A11" s="92" t="s">
        <v>310</v>
      </c>
      <c r="B11" s="93">
        <v>25.5</v>
      </c>
      <c r="C11" s="122">
        <v>21910</v>
      </c>
      <c r="D11" s="124">
        <v>148.41999999999999</v>
      </c>
      <c r="E11" s="94">
        <f t="shared" si="0"/>
        <v>3251882.1999999997</v>
      </c>
      <c r="F11" s="97"/>
      <c r="G11" s="98"/>
    </row>
    <row r="12" spans="1:9" ht="18.75" customHeight="1" x14ac:dyDescent="0.15">
      <c r="A12" s="92" t="s">
        <v>1033</v>
      </c>
      <c r="B12" s="93">
        <v>25.5</v>
      </c>
      <c r="C12" s="122">
        <v>21460</v>
      </c>
      <c r="D12" s="124">
        <v>149.61000000000001</v>
      </c>
      <c r="E12" s="94">
        <f t="shared" si="0"/>
        <v>3210630.6</v>
      </c>
      <c r="F12" s="97"/>
      <c r="G12" s="98"/>
    </row>
    <row r="13" spans="1:9" ht="18.75" customHeight="1" x14ac:dyDescent="0.15">
      <c r="A13" s="92" t="s">
        <v>52</v>
      </c>
      <c r="B13" s="93">
        <v>25.5</v>
      </c>
      <c r="C13" s="122">
        <v>21500</v>
      </c>
      <c r="D13" s="124">
        <v>149.88</v>
      </c>
      <c r="E13" s="94">
        <f t="shared" si="0"/>
        <v>3222420</v>
      </c>
      <c r="F13" s="97"/>
      <c r="G13" s="98"/>
    </row>
    <row r="14" spans="1:9" ht="18.75" customHeight="1" x14ac:dyDescent="0.15">
      <c r="A14" s="92" t="s">
        <v>584</v>
      </c>
      <c r="B14" s="93">
        <v>25.25</v>
      </c>
      <c r="C14" s="122">
        <v>21620</v>
      </c>
      <c r="D14" s="124">
        <v>150.22</v>
      </c>
      <c r="E14" s="94">
        <f t="shared" si="0"/>
        <v>3247756.4</v>
      </c>
      <c r="F14" s="97"/>
      <c r="G14" s="98"/>
    </row>
    <row r="15" spans="1:9" ht="18.75" customHeight="1" x14ac:dyDescent="0.15">
      <c r="A15" s="92" t="s">
        <v>435</v>
      </c>
      <c r="B15" s="93">
        <v>25.25</v>
      </c>
      <c r="C15" s="122">
        <v>21825</v>
      </c>
      <c r="D15" s="124">
        <v>150.97999999999999</v>
      </c>
      <c r="E15" s="94">
        <f t="shared" si="0"/>
        <v>3295138.5</v>
      </c>
      <c r="F15" s="97"/>
      <c r="G15" s="98"/>
    </row>
    <row r="16" spans="1:9" ht="18.75" customHeight="1" x14ac:dyDescent="0.15">
      <c r="A16" s="92" t="s">
        <v>312</v>
      </c>
      <c r="B16" s="93">
        <v>25.25</v>
      </c>
      <c r="C16" s="122">
        <v>21550</v>
      </c>
      <c r="D16" s="124">
        <v>151.26</v>
      </c>
      <c r="E16" s="94">
        <f t="shared" si="0"/>
        <v>3259653</v>
      </c>
      <c r="F16" s="97"/>
      <c r="G16" s="98"/>
    </row>
    <row r="17" spans="1:7" ht="18.75" customHeight="1" x14ac:dyDescent="0.15">
      <c r="A17" s="92" t="s">
        <v>1034</v>
      </c>
      <c r="B17" s="93">
        <v>25.25</v>
      </c>
      <c r="C17" s="122">
        <v>22170</v>
      </c>
      <c r="D17" s="124">
        <v>150.03</v>
      </c>
      <c r="E17" s="94">
        <f t="shared" si="0"/>
        <v>3326165.1</v>
      </c>
      <c r="F17" s="97"/>
      <c r="G17" s="98"/>
    </row>
    <row r="18" spans="1:7" ht="18.75" customHeight="1" x14ac:dyDescent="0.15">
      <c r="A18" s="92" t="s">
        <v>57</v>
      </c>
      <c r="B18" s="93">
        <v>24.75</v>
      </c>
      <c r="C18" s="122">
        <v>22075</v>
      </c>
      <c r="D18" s="124">
        <v>150.04</v>
      </c>
      <c r="E18" s="94">
        <f t="shared" si="0"/>
        <v>3312133</v>
      </c>
      <c r="F18" s="97"/>
      <c r="G18" s="98"/>
    </row>
    <row r="19" spans="1:7" ht="18.75" customHeight="1" x14ac:dyDescent="0.15">
      <c r="A19" s="92" t="s">
        <v>586</v>
      </c>
      <c r="B19" s="93">
        <v>24.75</v>
      </c>
      <c r="C19" s="122">
        <v>22255</v>
      </c>
      <c r="D19" s="124">
        <v>149.22999999999999</v>
      </c>
      <c r="E19" s="94">
        <f t="shared" si="0"/>
        <v>3321113.65</v>
      </c>
      <c r="F19" s="97"/>
      <c r="G19" s="98"/>
    </row>
    <row r="20" spans="1:7" ht="18.75" customHeight="1" x14ac:dyDescent="0.15">
      <c r="A20" s="92" t="s">
        <v>438</v>
      </c>
      <c r="B20" s="93">
        <v>24.5</v>
      </c>
      <c r="C20" s="122">
        <v>22250</v>
      </c>
      <c r="D20" s="124">
        <v>147.09</v>
      </c>
      <c r="E20" s="94">
        <f t="shared" si="0"/>
        <v>3272752.5</v>
      </c>
      <c r="F20" s="97"/>
      <c r="G20" s="98"/>
    </row>
    <row r="21" spans="1:7" ht="18.75" customHeight="1" x14ac:dyDescent="0.15">
      <c r="A21" s="92" t="s">
        <v>314</v>
      </c>
      <c r="B21" s="93">
        <v>24.25</v>
      </c>
      <c r="C21" s="122">
        <v>22255</v>
      </c>
      <c r="D21" s="124">
        <v>147.66999999999999</v>
      </c>
      <c r="E21" s="94">
        <f t="shared" si="0"/>
        <v>3286395.8499999996</v>
      </c>
      <c r="F21" s="97"/>
      <c r="G21" s="98"/>
    </row>
    <row r="22" spans="1:7" ht="18.75" customHeight="1" thickBot="1" x14ac:dyDescent="0.2">
      <c r="A22" s="92" t="s">
        <v>1035</v>
      </c>
      <c r="B22" s="93">
        <v>24.25</v>
      </c>
      <c r="C22" s="122">
        <v>21750</v>
      </c>
      <c r="D22" s="124">
        <v>149.26</v>
      </c>
      <c r="E22" s="94">
        <f t="shared" si="0"/>
        <v>3246405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25.299999999999997</v>
      </c>
      <c r="C23" s="118">
        <f>ROUND(ROUNDDOWN(SUM(C2:C22)/COUNTA(C2:C22),3),2)</f>
        <v>21935.71</v>
      </c>
      <c r="D23" s="118">
        <f>ROUND(ROUNDDOWN(SUM(D2:D22)/COUNTA(D2:D22),3),2)</f>
        <v>148.19</v>
      </c>
      <c r="E23" s="119">
        <f>C23*D23</f>
        <v>3250652.8648999999</v>
      </c>
      <c r="F23" s="102"/>
      <c r="G23" s="102"/>
    </row>
    <row r="24" spans="1:7" ht="18.75" customHeight="1" thickTop="1" x14ac:dyDescent="0.15">
      <c r="A24" s="11"/>
      <c r="B24" s="11"/>
      <c r="C24" s="113"/>
      <c r="D24" s="11"/>
      <c r="E24" s="11"/>
      <c r="F24" s="3"/>
      <c r="G24" s="11"/>
    </row>
    <row r="25" spans="1:7" ht="18.75" customHeight="1" x14ac:dyDescent="0.15">
      <c r="A25" s="103" t="s">
        <v>837</v>
      </c>
      <c r="B25" s="104">
        <v>21997.73</v>
      </c>
      <c r="C25" s="104">
        <v>136.24</v>
      </c>
      <c r="D25" s="105">
        <v>2996970.7352</v>
      </c>
      <c r="E25" s="106" t="s">
        <v>30</v>
      </c>
      <c r="F25" s="5"/>
      <c r="G25" s="5"/>
    </row>
    <row r="26" spans="1:7" ht="18.75" customHeight="1" x14ac:dyDescent="0.15">
      <c r="A26" s="103" t="s">
        <v>842</v>
      </c>
      <c r="B26" s="104">
        <v>22682.27</v>
      </c>
      <c r="C26" s="104">
        <v>144.09</v>
      </c>
      <c r="D26" s="105">
        <v>3268288.2842999999</v>
      </c>
      <c r="E26" s="107">
        <f>D26-D25</f>
        <v>271317.54909999995</v>
      </c>
      <c r="F26" s="5"/>
      <c r="G26" s="5"/>
    </row>
    <row r="27" spans="1:7" ht="18.75" customHeight="1" x14ac:dyDescent="0.15">
      <c r="A27" s="103" t="s">
        <v>853</v>
      </c>
      <c r="B27" s="108">
        <f>C23</f>
        <v>21935.71</v>
      </c>
      <c r="C27" s="109">
        <f>D23</f>
        <v>148.19</v>
      </c>
      <c r="D27" s="110">
        <f>E23</f>
        <v>3250652.8648999999</v>
      </c>
      <c r="E27" s="111">
        <f>D27-D26</f>
        <v>-17635.419400000013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2C2EF-33F7-4318-82AD-25C062551286}">
  <dimension ref="A1:I28"/>
  <sheetViews>
    <sheetView topLeftCell="A19" workbookViewId="0">
      <selection activeCell="A27" sqref="A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1036</v>
      </c>
      <c r="B2" s="93">
        <v>24.25</v>
      </c>
      <c r="C2" s="121">
        <v>22705</v>
      </c>
      <c r="D2" s="130">
        <v>149.77000000000001</v>
      </c>
      <c r="E2" s="94">
        <f t="shared" ref="E2:E23" si="0">C2*D2</f>
        <v>3400527.85</v>
      </c>
      <c r="F2" s="95"/>
      <c r="G2" s="96"/>
      <c r="I2" s="132"/>
    </row>
    <row r="3" spans="1:9" ht="18.75" customHeight="1" x14ac:dyDescent="0.15">
      <c r="A3" s="92" t="s">
        <v>983</v>
      </c>
      <c r="B3" s="93">
        <v>24</v>
      </c>
      <c r="C3" s="122">
        <v>23360</v>
      </c>
      <c r="D3" s="130">
        <v>148.62</v>
      </c>
      <c r="E3" s="94">
        <f t="shared" si="0"/>
        <v>3471763.2</v>
      </c>
      <c r="F3" s="97"/>
      <c r="G3" s="98"/>
      <c r="I3" s="132"/>
    </row>
    <row r="4" spans="1:9" ht="18.75" customHeight="1" x14ac:dyDescent="0.15">
      <c r="A4" s="92" t="s">
        <v>590</v>
      </c>
      <c r="B4" s="93">
        <v>23.2</v>
      </c>
      <c r="C4" s="122">
        <v>23060</v>
      </c>
      <c r="D4" s="130"/>
      <c r="E4" s="94">
        <f t="shared" si="0"/>
        <v>0</v>
      </c>
      <c r="F4" s="97"/>
      <c r="G4" s="98"/>
      <c r="I4" s="132"/>
    </row>
    <row r="5" spans="1:9" ht="18.75" customHeight="1" x14ac:dyDescent="0.15">
      <c r="A5" s="92" t="s">
        <v>441</v>
      </c>
      <c r="B5" s="93">
        <v>23</v>
      </c>
      <c r="C5" s="122">
        <v>23735</v>
      </c>
      <c r="D5" s="126">
        <v>149.34</v>
      </c>
      <c r="E5" s="94">
        <f t="shared" si="0"/>
        <v>3544584.9</v>
      </c>
      <c r="F5" s="97"/>
      <c r="G5" s="98"/>
    </row>
    <row r="6" spans="1:9" ht="18.75" customHeight="1" x14ac:dyDescent="0.15">
      <c r="A6" s="92" t="s">
        <v>1037</v>
      </c>
      <c r="B6" s="93">
        <v>22.6</v>
      </c>
      <c r="C6" s="122">
        <v>22950</v>
      </c>
      <c r="D6" s="126">
        <v>148.04</v>
      </c>
      <c r="E6" s="94">
        <f t="shared" si="0"/>
        <v>3397518</v>
      </c>
      <c r="F6" s="97"/>
      <c r="G6" s="98"/>
    </row>
    <row r="7" spans="1:9" ht="18.75" customHeight="1" x14ac:dyDescent="0.15">
      <c r="A7" s="92" t="s">
        <v>68</v>
      </c>
      <c r="B7" s="93">
        <v>22.1</v>
      </c>
      <c r="C7" s="122">
        <v>23410</v>
      </c>
      <c r="D7" s="126">
        <v>147.55000000000001</v>
      </c>
      <c r="E7" s="94">
        <f t="shared" si="0"/>
        <v>3454145.5000000005</v>
      </c>
      <c r="F7" s="97"/>
      <c r="G7" s="98"/>
    </row>
    <row r="8" spans="1:9" ht="18.75" customHeight="1" x14ac:dyDescent="0.15">
      <c r="A8" s="92" t="s">
        <v>592</v>
      </c>
      <c r="B8" s="93">
        <v>22.1</v>
      </c>
      <c r="C8" s="122">
        <v>24095</v>
      </c>
      <c r="D8" s="126">
        <v>146.81</v>
      </c>
      <c r="E8" s="94">
        <f t="shared" si="0"/>
        <v>3537386.95</v>
      </c>
      <c r="F8" s="97"/>
      <c r="G8" s="98"/>
    </row>
    <row r="9" spans="1:9" ht="18.75" customHeight="1" x14ac:dyDescent="0.15">
      <c r="A9" s="92" t="s">
        <v>443</v>
      </c>
      <c r="B9" s="93">
        <v>21.9</v>
      </c>
      <c r="C9" s="122">
        <v>24420</v>
      </c>
      <c r="D9" s="126">
        <v>147.41</v>
      </c>
      <c r="E9" s="94">
        <f t="shared" si="0"/>
        <v>3599752.1999999997</v>
      </c>
      <c r="F9" s="97"/>
      <c r="G9" s="98"/>
    </row>
    <row r="10" spans="1:9" ht="18.75" customHeight="1" x14ac:dyDescent="0.15">
      <c r="A10" s="92" t="s">
        <v>318</v>
      </c>
      <c r="B10" s="93">
        <v>21.9</v>
      </c>
      <c r="C10" s="122">
        <v>26025</v>
      </c>
      <c r="D10" s="124">
        <v>142.87</v>
      </c>
      <c r="E10" s="94">
        <f t="shared" si="0"/>
        <v>3718191.75</v>
      </c>
      <c r="F10" s="97"/>
      <c r="G10" s="98"/>
    </row>
    <row r="11" spans="1:9" ht="18.75" customHeight="1" x14ac:dyDescent="0.15">
      <c r="A11" s="92" t="s">
        <v>1038</v>
      </c>
      <c r="B11" s="93">
        <v>21.9</v>
      </c>
      <c r="C11" s="122">
        <v>27005</v>
      </c>
      <c r="D11" s="124">
        <v>140.6</v>
      </c>
      <c r="E11" s="94">
        <f t="shared" si="0"/>
        <v>3796903</v>
      </c>
      <c r="F11" s="97"/>
      <c r="G11" s="98"/>
    </row>
    <row r="12" spans="1:9" ht="18.75" customHeight="1" x14ac:dyDescent="0.15">
      <c r="A12" s="92" t="s">
        <v>73</v>
      </c>
      <c r="B12" s="93">
        <v>21.9</v>
      </c>
      <c r="C12" s="122">
        <v>29600</v>
      </c>
      <c r="D12" s="124">
        <v>141.41</v>
      </c>
      <c r="E12" s="94">
        <f t="shared" si="0"/>
        <v>4185736</v>
      </c>
      <c r="F12" s="97"/>
      <c r="G12" s="98"/>
    </row>
    <row r="13" spans="1:9" ht="18.75" customHeight="1" x14ac:dyDescent="0.15">
      <c r="A13" s="92" t="s">
        <v>595</v>
      </c>
      <c r="B13" s="93">
        <v>21.9</v>
      </c>
      <c r="C13" s="122">
        <v>28555</v>
      </c>
      <c r="D13" s="124">
        <v>140.57</v>
      </c>
      <c r="E13" s="94">
        <f t="shared" si="0"/>
        <v>4013976.3499999996</v>
      </c>
      <c r="F13" s="97"/>
      <c r="G13" s="98"/>
    </row>
    <row r="14" spans="1:9" ht="18.75" customHeight="1" x14ac:dyDescent="0.15">
      <c r="A14" s="92" t="s">
        <v>445</v>
      </c>
      <c r="B14" s="93">
        <v>21.9</v>
      </c>
      <c r="C14" s="122">
        <v>26070</v>
      </c>
      <c r="D14" s="124">
        <v>140.52000000000001</v>
      </c>
      <c r="E14" s="94">
        <f t="shared" si="0"/>
        <v>3663356.4000000004</v>
      </c>
      <c r="F14" s="97"/>
      <c r="G14" s="98"/>
    </row>
    <row r="15" spans="1:9" ht="18.75" customHeight="1" x14ac:dyDescent="0.15">
      <c r="A15" s="92" t="s">
        <v>320</v>
      </c>
      <c r="B15" s="93">
        <v>21.9</v>
      </c>
      <c r="C15" s="122">
        <v>24850</v>
      </c>
      <c r="D15" s="124">
        <v>141.29</v>
      </c>
      <c r="E15" s="94">
        <f t="shared" si="0"/>
        <v>3511056.5</v>
      </c>
      <c r="F15" s="97"/>
      <c r="G15" s="98"/>
    </row>
    <row r="16" spans="1:9" ht="18.75" customHeight="1" x14ac:dyDescent="0.15">
      <c r="A16" s="92" t="s">
        <v>1039</v>
      </c>
      <c r="B16" s="93">
        <v>21.65</v>
      </c>
      <c r="C16" s="122">
        <v>24450</v>
      </c>
      <c r="D16" s="124">
        <v>141.36000000000001</v>
      </c>
      <c r="E16" s="94">
        <f t="shared" si="0"/>
        <v>3456252.0000000005</v>
      </c>
      <c r="F16" s="97"/>
      <c r="G16" s="98"/>
    </row>
    <row r="17" spans="1:7" ht="18.75" customHeight="1" x14ac:dyDescent="0.15">
      <c r="A17" s="92" t="s">
        <v>78</v>
      </c>
      <c r="B17" s="93">
        <v>21.65</v>
      </c>
      <c r="C17" s="122">
        <v>25700</v>
      </c>
      <c r="D17" s="124">
        <v>143.1</v>
      </c>
      <c r="E17" s="94">
        <f t="shared" si="0"/>
        <v>3677670</v>
      </c>
      <c r="F17" s="97"/>
      <c r="G17" s="98"/>
    </row>
    <row r="18" spans="1:7" ht="18.75" customHeight="1" x14ac:dyDescent="0.15">
      <c r="A18" s="92" t="s">
        <v>597</v>
      </c>
      <c r="B18" s="93">
        <v>21.65</v>
      </c>
      <c r="C18" s="122">
        <v>25900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447</v>
      </c>
      <c r="B19" s="93">
        <v>21.25</v>
      </c>
      <c r="C19" s="122">
        <v>26160</v>
      </c>
      <c r="D19" s="124">
        <v>140.26</v>
      </c>
      <c r="E19" s="94">
        <f t="shared" si="0"/>
        <v>3669201.5999999996</v>
      </c>
      <c r="F19" s="97"/>
      <c r="G19" s="98"/>
    </row>
    <row r="20" spans="1:7" ht="18.75" customHeight="1" x14ac:dyDescent="0.15">
      <c r="A20" s="92" t="s">
        <v>322</v>
      </c>
      <c r="B20" s="93">
        <v>21.25</v>
      </c>
      <c r="C20" s="122">
        <v>25600</v>
      </c>
      <c r="D20" s="124">
        <v>140.11000000000001</v>
      </c>
      <c r="E20" s="94">
        <f t="shared" si="0"/>
        <v>3586816.0000000005</v>
      </c>
      <c r="F20" s="97"/>
      <c r="G20" s="98"/>
    </row>
    <row r="21" spans="1:7" ht="18.75" customHeight="1" x14ac:dyDescent="0.15">
      <c r="A21" s="92" t="s">
        <v>1040</v>
      </c>
      <c r="B21" s="93">
        <v>21.25</v>
      </c>
      <c r="C21" s="122">
        <v>25250</v>
      </c>
      <c r="D21" s="124">
        <v>140.1</v>
      </c>
      <c r="E21" s="94">
        <f t="shared" si="0"/>
        <v>3537525</v>
      </c>
      <c r="F21" s="97"/>
      <c r="G21" s="98"/>
    </row>
    <row r="22" spans="1:7" ht="18.75" customHeight="1" x14ac:dyDescent="0.15">
      <c r="A22" s="92" t="s">
        <v>83</v>
      </c>
      <c r="B22" s="93">
        <v>21.25</v>
      </c>
      <c r="C22" s="122">
        <v>26255</v>
      </c>
      <c r="D22" s="124">
        <v>139.91</v>
      </c>
      <c r="E22" s="94">
        <f t="shared" si="0"/>
        <v>3673337.05</v>
      </c>
      <c r="F22" s="97"/>
      <c r="G22" s="98"/>
    </row>
    <row r="23" spans="1:7" ht="18.75" customHeight="1" thickBot="1" x14ac:dyDescent="0.2">
      <c r="A23" s="92" t="s">
        <v>599</v>
      </c>
      <c r="B23" s="93">
        <v>21.25</v>
      </c>
      <c r="C23" s="122">
        <v>26500</v>
      </c>
      <c r="D23" s="124">
        <v>139.87</v>
      </c>
      <c r="E23" s="94">
        <f t="shared" si="0"/>
        <v>3706555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22.07954545454545</v>
      </c>
      <c r="C24" s="118">
        <f>ROUND(ROUNDDOWN(SUM(C2:C23)/COUNTA(C2:C23),3),2)</f>
        <v>25257.05</v>
      </c>
      <c r="D24" s="118">
        <f>ROUND(ROUNDDOWN(SUM(D2:D23)/COUNTA(D2:D23),3),2)</f>
        <v>143.47999999999999</v>
      </c>
      <c r="E24" s="119">
        <f>C24*D24</f>
        <v>3623881.5339999995</v>
      </c>
      <c r="F24" s="102"/>
      <c r="G24" s="102"/>
    </row>
    <row r="25" spans="1:7" ht="18.75" customHeight="1" thickTop="1" x14ac:dyDescent="0.15">
      <c r="A25" s="11"/>
      <c r="B25" s="11"/>
      <c r="C25" s="113"/>
      <c r="D25" s="11"/>
      <c r="E25" s="11"/>
      <c r="F25" s="3"/>
      <c r="G25" s="11"/>
    </row>
    <row r="26" spans="1:7" ht="18.75" customHeight="1" x14ac:dyDescent="0.15">
      <c r="A26" s="103" t="s">
        <v>842</v>
      </c>
      <c r="B26" s="104">
        <v>22682.27</v>
      </c>
      <c r="C26" s="104">
        <v>144.09</v>
      </c>
      <c r="D26" s="105">
        <v>3268288.2842999999</v>
      </c>
      <c r="E26" s="106" t="s">
        <v>30</v>
      </c>
      <c r="F26" s="5"/>
      <c r="G26" s="5"/>
    </row>
    <row r="27" spans="1:7" ht="18.75" customHeight="1" x14ac:dyDescent="0.15">
      <c r="A27" s="103" t="s">
        <v>853</v>
      </c>
      <c r="B27" s="104">
        <v>21935.71</v>
      </c>
      <c r="C27" s="104">
        <v>148.19</v>
      </c>
      <c r="D27" s="105">
        <v>3250652.8648999999</v>
      </c>
      <c r="E27" s="107">
        <f>D27-D26</f>
        <v>-17635.419400000013</v>
      </c>
      <c r="F27" s="5"/>
      <c r="G27" s="5"/>
    </row>
    <row r="28" spans="1:7" ht="18.75" customHeight="1" x14ac:dyDescent="0.15">
      <c r="A28" s="103" t="s">
        <v>854</v>
      </c>
      <c r="B28" s="108">
        <f>C24</f>
        <v>25257.05</v>
      </c>
      <c r="C28" s="109">
        <f>D24</f>
        <v>143.47999999999999</v>
      </c>
      <c r="D28" s="110">
        <f>E24</f>
        <v>3623881.5339999995</v>
      </c>
      <c r="E28" s="111">
        <f>D28-D27</f>
        <v>373228.66909999959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2C78-2CF0-491C-A534-B269C6A42E6C}">
  <dimension ref="A1:I28"/>
  <sheetViews>
    <sheetView workbookViewId="0">
      <selection activeCell="B14" sqref="B14:B20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1041</v>
      </c>
      <c r="B2" s="93">
        <v>21.25</v>
      </c>
      <c r="C2" s="121">
        <v>26950</v>
      </c>
      <c r="D2" s="130">
        <v>138.09</v>
      </c>
      <c r="E2" s="94">
        <f t="shared" ref="E2:E23" si="0">C2*D2</f>
        <v>3721525.5</v>
      </c>
      <c r="F2" s="95"/>
      <c r="G2" s="96"/>
      <c r="I2" s="132"/>
    </row>
    <row r="3" spans="1:9" ht="18.75" customHeight="1" x14ac:dyDescent="0.15">
      <c r="A3" s="92" t="s">
        <v>924</v>
      </c>
      <c r="B3" s="93">
        <v>21.25</v>
      </c>
      <c r="C3" s="122">
        <v>27145</v>
      </c>
      <c r="D3" s="130">
        <v>136.6</v>
      </c>
      <c r="E3" s="94">
        <f t="shared" si="0"/>
        <v>3708007</v>
      </c>
      <c r="F3" s="97"/>
      <c r="G3" s="98"/>
      <c r="I3" s="132"/>
    </row>
    <row r="4" spans="1:9" ht="18.75" customHeight="1" x14ac:dyDescent="0.15">
      <c r="A4" s="92" t="s">
        <v>1042</v>
      </c>
      <c r="B4" s="93">
        <v>19.75</v>
      </c>
      <c r="C4" s="122">
        <v>28365</v>
      </c>
      <c r="D4" s="130">
        <v>135.72999999999999</v>
      </c>
      <c r="E4" s="94">
        <f t="shared" si="0"/>
        <v>3849981.4499999997</v>
      </c>
      <c r="F4" s="97"/>
      <c r="G4" s="98"/>
      <c r="I4" s="132"/>
    </row>
    <row r="5" spans="1:9" ht="18.75" customHeight="1" x14ac:dyDescent="0.15">
      <c r="A5" s="92" t="s">
        <v>89</v>
      </c>
      <c r="B5" s="93">
        <v>20</v>
      </c>
      <c r="C5" s="122">
        <v>28250</v>
      </c>
      <c r="D5" s="126">
        <v>137.55000000000001</v>
      </c>
      <c r="E5" s="94">
        <f t="shared" si="0"/>
        <v>3885787.5000000005</v>
      </c>
      <c r="F5" s="97"/>
      <c r="G5" s="98"/>
    </row>
    <row r="6" spans="1:9" ht="18.75" customHeight="1" x14ac:dyDescent="0.15">
      <c r="A6" s="92" t="s">
        <v>603</v>
      </c>
      <c r="B6" s="93">
        <v>19.8</v>
      </c>
      <c r="C6" s="122">
        <v>28725</v>
      </c>
      <c r="D6" s="126">
        <v>138.31</v>
      </c>
      <c r="E6" s="94">
        <f t="shared" si="0"/>
        <v>3972954.75</v>
      </c>
      <c r="F6" s="97"/>
      <c r="G6" s="98"/>
    </row>
    <row r="7" spans="1:9" ht="18.75" customHeight="1" x14ac:dyDescent="0.15">
      <c r="A7" s="92" t="s">
        <v>452</v>
      </c>
      <c r="B7" s="93">
        <v>19.8</v>
      </c>
      <c r="C7" s="122">
        <v>31075</v>
      </c>
      <c r="D7" s="126">
        <v>137.57</v>
      </c>
      <c r="E7" s="94">
        <f t="shared" si="0"/>
        <v>4274987.75</v>
      </c>
      <c r="F7" s="97"/>
      <c r="G7" s="98"/>
    </row>
    <row r="8" spans="1:9" ht="18.75" customHeight="1" x14ac:dyDescent="0.15">
      <c r="A8" s="92" t="s">
        <v>327</v>
      </c>
      <c r="B8" s="93">
        <v>19.8</v>
      </c>
      <c r="C8" s="122">
        <v>29850</v>
      </c>
      <c r="D8" s="126">
        <v>137.94999999999999</v>
      </c>
      <c r="E8" s="94">
        <f t="shared" si="0"/>
        <v>4117807.4999999995</v>
      </c>
      <c r="F8" s="97"/>
      <c r="G8" s="98"/>
    </row>
    <row r="9" spans="1:9" ht="18.75" customHeight="1" x14ac:dyDescent="0.15">
      <c r="A9" s="92" t="s">
        <v>1043</v>
      </c>
      <c r="B9" s="93">
        <v>19.8</v>
      </c>
      <c r="C9" s="122">
        <v>29310</v>
      </c>
      <c r="D9" s="126">
        <v>137.76</v>
      </c>
      <c r="E9" s="94">
        <f t="shared" si="0"/>
        <v>4037745.5999999996</v>
      </c>
      <c r="F9" s="97"/>
      <c r="G9" s="98"/>
    </row>
    <row r="10" spans="1:9" ht="18.75" customHeight="1" x14ac:dyDescent="0.15">
      <c r="A10" s="92" t="s">
        <v>94</v>
      </c>
      <c r="B10" s="93">
        <v>19.8</v>
      </c>
      <c r="C10" s="122">
        <v>28800</v>
      </c>
      <c r="D10" s="124">
        <v>138.83000000000001</v>
      </c>
      <c r="E10" s="94">
        <f t="shared" si="0"/>
        <v>3998304.0000000005</v>
      </c>
      <c r="F10" s="97"/>
      <c r="G10" s="98"/>
    </row>
    <row r="11" spans="1:9" ht="18.75" customHeight="1" x14ac:dyDescent="0.15">
      <c r="A11" s="92" t="s">
        <v>605</v>
      </c>
      <c r="B11" s="93">
        <v>19.8</v>
      </c>
      <c r="C11" s="122">
        <v>27850</v>
      </c>
      <c r="D11" s="124">
        <v>136.49</v>
      </c>
      <c r="E11" s="94">
        <f t="shared" si="0"/>
        <v>3801246.5000000005</v>
      </c>
      <c r="F11" s="97"/>
      <c r="G11" s="98"/>
    </row>
    <row r="12" spans="1:9" ht="18.75" customHeight="1" x14ac:dyDescent="0.15">
      <c r="A12" s="92" t="s">
        <v>454</v>
      </c>
      <c r="B12" s="93">
        <v>19.75</v>
      </c>
      <c r="C12" s="122">
        <v>28625</v>
      </c>
      <c r="D12" s="124">
        <v>136.47999999999999</v>
      </c>
      <c r="E12" s="94">
        <f t="shared" si="0"/>
        <v>3906739.9999999995</v>
      </c>
      <c r="F12" s="97"/>
      <c r="G12" s="98"/>
    </row>
    <row r="13" spans="1:9" ht="18.75" customHeight="1" x14ac:dyDescent="0.15">
      <c r="A13" s="92" t="s">
        <v>329</v>
      </c>
      <c r="B13" s="93">
        <v>19.75</v>
      </c>
      <c r="C13" s="122">
        <v>28850</v>
      </c>
      <c r="D13" s="124">
        <v>138.72999999999999</v>
      </c>
      <c r="E13" s="94">
        <f t="shared" si="0"/>
        <v>4002360.4999999995</v>
      </c>
      <c r="F13" s="97"/>
      <c r="G13" s="98"/>
    </row>
    <row r="14" spans="1:9" ht="18.75" customHeight="1" x14ac:dyDescent="0.15">
      <c r="A14" s="92" t="s">
        <v>1044</v>
      </c>
      <c r="B14" s="93">
        <v>19.5</v>
      </c>
      <c r="C14" s="122">
        <v>27525</v>
      </c>
      <c r="D14" s="124">
        <v>137.22</v>
      </c>
      <c r="E14" s="94">
        <f t="shared" si="0"/>
        <v>3776980.5</v>
      </c>
      <c r="F14" s="97"/>
      <c r="G14" s="98"/>
    </row>
    <row r="15" spans="1:9" ht="18.75" customHeight="1" x14ac:dyDescent="0.15">
      <c r="A15" s="92" t="s">
        <v>99</v>
      </c>
      <c r="B15" s="93">
        <v>19</v>
      </c>
      <c r="C15" s="122">
        <v>28400</v>
      </c>
      <c r="D15" s="124">
        <v>135.54</v>
      </c>
      <c r="E15" s="94">
        <f t="shared" si="0"/>
        <v>3849336</v>
      </c>
      <c r="F15" s="97"/>
      <c r="G15" s="98"/>
    </row>
    <row r="16" spans="1:9" ht="18.75" customHeight="1" x14ac:dyDescent="0.15">
      <c r="A16" s="92" t="s">
        <v>607</v>
      </c>
      <c r="B16" s="93">
        <v>19.25</v>
      </c>
      <c r="C16" s="122">
        <v>28175</v>
      </c>
      <c r="D16" s="124">
        <v>132.78</v>
      </c>
      <c r="E16" s="94">
        <f t="shared" si="0"/>
        <v>3741076.5</v>
      </c>
      <c r="F16" s="97"/>
      <c r="G16" s="98"/>
    </row>
    <row r="17" spans="1:7" ht="18.75" customHeight="1" x14ac:dyDescent="0.15">
      <c r="A17" s="92" t="s">
        <v>456</v>
      </c>
      <c r="B17" s="93">
        <v>18.75</v>
      </c>
      <c r="C17" s="122">
        <v>28650</v>
      </c>
      <c r="D17" s="124">
        <v>133.29</v>
      </c>
      <c r="E17" s="94">
        <f t="shared" si="0"/>
        <v>3818758.5</v>
      </c>
      <c r="F17" s="97"/>
      <c r="G17" s="98"/>
    </row>
    <row r="18" spans="1:7" ht="18.75" customHeight="1" x14ac:dyDescent="0.15">
      <c r="A18" s="92" t="s">
        <v>331</v>
      </c>
      <c r="B18" s="93">
        <v>18.75</v>
      </c>
      <c r="C18" s="122">
        <v>29600</v>
      </c>
      <c r="D18" s="124">
        <v>133.77000000000001</v>
      </c>
      <c r="E18" s="94">
        <f t="shared" si="0"/>
        <v>3959592.0000000005</v>
      </c>
      <c r="F18" s="97"/>
      <c r="G18" s="98"/>
    </row>
    <row r="19" spans="1:7" ht="18.75" customHeight="1" x14ac:dyDescent="0.15">
      <c r="A19" s="92" t="s">
        <v>1045</v>
      </c>
      <c r="B19" s="93"/>
      <c r="C19" s="122"/>
      <c r="D19" s="124">
        <v>133.33000000000001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104</v>
      </c>
      <c r="B20" s="93"/>
      <c r="C20" s="122"/>
      <c r="D20" s="124">
        <v>134.24</v>
      </c>
      <c r="E20" s="94">
        <f t="shared" si="0"/>
        <v>0</v>
      </c>
      <c r="F20" s="97"/>
      <c r="G20" s="98"/>
    </row>
    <row r="21" spans="1:7" ht="18.75" customHeight="1" x14ac:dyDescent="0.15">
      <c r="A21" s="92" t="s">
        <v>609</v>
      </c>
      <c r="B21" s="93">
        <v>18.75</v>
      </c>
      <c r="C21" s="122">
        <v>30505</v>
      </c>
      <c r="D21" s="124">
        <v>134.94</v>
      </c>
      <c r="E21" s="94">
        <f t="shared" si="0"/>
        <v>4116344.6999999997</v>
      </c>
      <c r="F21" s="97"/>
      <c r="G21" s="98"/>
    </row>
    <row r="22" spans="1:7" ht="18.75" customHeight="1" x14ac:dyDescent="0.15">
      <c r="A22" s="92" t="s">
        <v>610</v>
      </c>
      <c r="B22" s="93">
        <v>18.75</v>
      </c>
      <c r="C22" s="122">
        <v>30000</v>
      </c>
      <c r="D22" s="124">
        <v>135.16</v>
      </c>
      <c r="E22" s="94">
        <f t="shared" si="0"/>
        <v>4054800</v>
      </c>
      <c r="F22" s="97"/>
      <c r="G22" s="98"/>
    </row>
    <row r="23" spans="1:7" ht="18.75" customHeight="1" thickBot="1" x14ac:dyDescent="0.2">
      <c r="A23" s="92" t="s">
        <v>334</v>
      </c>
      <c r="B23" s="93">
        <v>18.75</v>
      </c>
      <c r="C23" s="122">
        <v>30425</v>
      </c>
      <c r="D23" s="124">
        <v>133.69999999999999</v>
      </c>
      <c r="E23" s="94">
        <f t="shared" si="0"/>
        <v>4067822.4999999995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19.602500000000003</v>
      </c>
      <c r="C24" s="118">
        <f>ROUND(ROUNDDOWN(SUM(C2:C23)/COUNTA(C2:C23),3),2)</f>
        <v>28853.75</v>
      </c>
      <c r="D24" s="118">
        <f>ROUND(ROUNDDOWN(SUM(D2:D23)/COUNTA(D2:D23),3),2)</f>
        <v>136.09</v>
      </c>
      <c r="E24" s="119">
        <f>C24*D24</f>
        <v>3926706.8374999999</v>
      </c>
      <c r="F24" s="102"/>
      <c r="G24" s="102"/>
    </row>
    <row r="25" spans="1:7" ht="18.75" customHeight="1" thickTop="1" x14ac:dyDescent="0.15">
      <c r="A25" s="11"/>
      <c r="B25" s="11"/>
      <c r="C25" s="113"/>
      <c r="D25" s="11"/>
      <c r="E25" s="11"/>
      <c r="F25" s="3"/>
      <c r="G25" s="11"/>
    </row>
    <row r="26" spans="1:7" ht="18.75" customHeight="1" x14ac:dyDescent="0.15">
      <c r="A26" s="103" t="s">
        <v>853</v>
      </c>
      <c r="B26" s="104">
        <v>21935.71</v>
      </c>
      <c r="C26" s="104">
        <v>148.19</v>
      </c>
      <c r="D26" s="105">
        <v>3250652.8648999999</v>
      </c>
      <c r="E26" s="106" t="s">
        <v>30</v>
      </c>
      <c r="F26" s="5"/>
      <c r="G26" s="5"/>
    </row>
    <row r="27" spans="1:7" ht="18.75" customHeight="1" x14ac:dyDescent="0.15">
      <c r="A27" s="103" t="s">
        <v>854</v>
      </c>
      <c r="B27" s="104">
        <v>25257.05</v>
      </c>
      <c r="C27" s="104">
        <v>143.47999999999999</v>
      </c>
      <c r="D27" s="105">
        <v>3623881.5339999995</v>
      </c>
      <c r="E27" s="107">
        <f>D27-D26</f>
        <v>373228.66909999959</v>
      </c>
      <c r="F27" s="5"/>
      <c r="G27" s="5"/>
    </row>
    <row r="28" spans="1:7" ht="18.75" customHeight="1" x14ac:dyDescent="0.15">
      <c r="A28" s="103" t="s">
        <v>858</v>
      </c>
      <c r="B28" s="108">
        <f>C24</f>
        <v>28853.75</v>
      </c>
      <c r="C28" s="109">
        <f>D24</f>
        <v>136.09</v>
      </c>
      <c r="D28" s="110">
        <f>E24</f>
        <v>3926706.8374999999</v>
      </c>
      <c r="E28" s="111">
        <f>D28-D27</f>
        <v>302825.30350000039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D1A7-3449-4005-9750-0F0B90BEF7A7}">
  <dimension ref="A1:I27"/>
  <sheetViews>
    <sheetView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611</v>
      </c>
      <c r="B2" s="93">
        <v>18.3</v>
      </c>
      <c r="C2" s="121">
        <v>31200</v>
      </c>
      <c r="D2" s="130"/>
      <c r="E2" s="94">
        <f t="shared" ref="E2:E22" si="0">C2*D2</f>
        <v>0</v>
      </c>
      <c r="F2" s="95"/>
      <c r="G2" s="96"/>
      <c r="I2" s="132"/>
    </row>
    <row r="3" spans="1:9" ht="18.75" customHeight="1" x14ac:dyDescent="0.15">
      <c r="A3" s="92" t="s">
        <v>698</v>
      </c>
      <c r="B3" s="93">
        <v>18.5</v>
      </c>
      <c r="C3" s="122">
        <v>29750</v>
      </c>
      <c r="D3" s="130">
        <v>132.01</v>
      </c>
      <c r="E3" s="94">
        <f t="shared" si="0"/>
        <v>3927297.4999999995</v>
      </c>
      <c r="F3" s="97"/>
      <c r="G3" s="98"/>
      <c r="I3" s="132"/>
    </row>
    <row r="4" spans="1:9" ht="18.75" customHeight="1" x14ac:dyDescent="0.15">
      <c r="A4" s="92" t="s">
        <v>613</v>
      </c>
      <c r="B4" s="93">
        <v>18.399999999999999</v>
      </c>
      <c r="C4" s="122">
        <v>28775</v>
      </c>
      <c r="D4" s="130">
        <v>133.16</v>
      </c>
      <c r="E4" s="94">
        <f t="shared" si="0"/>
        <v>3831679</v>
      </c>
      <c r="F4" s="97"/>
      <c r="G4" s="98"/>
      <c r="I4" s="132"/>
    </row>
    <row r="5" spans="1:9" ht="18.75" customHeight="1" x14ac:dyDescent="0.15">
      <c r="A5" s="92" t="s">
        <v>337</v>
      </c>
      <c r="B5" s="93">
        <v>18.100000000000001</v>
      </c>
      <c r="C5" s="122">
        <v>27465</v>
      </c>
      <c r="D5" s="126">
        <v>134.74</v>
      </c>
      <c r="E5" s="94">
        <f t="shared" si="0"/>
        <v>3700634.1</v>
      </c>
      <c r="F5" s="97"/>
      <c r="G5" s="98"/>
    </row>
    <row r="6" spans="1:9" ht="18.75" customHeight="1" x14ac:dyDescent="0.15">
      <c r="A6" s="92" t="s">
        <v>1046</v>
      </c>
      <c r="B6" s="93">
        <v>18.100000000000001</v>
      </c>
      <c r="C6" s="122">
        <v>27485</v>
      </c>
      <c r="D6" s="126"/>
      <c r="E6" s="94">
        <f t="shared" si="0"/>
        <v>0</v>
      </c>
      <c r="F6" s="97"/>
      <c r="G6" s="98"/>
    </row>
    <row r="7" spans="1:9" ht="18.75" customHeight="1" x14ac:dyDescent="0.15">
      <c r="A7" s="92" t="s">
        <v>114</v>
      </c>
      <c r="B7" s="93">
        <v>18.100000000000001</v>
      </c>
      <c r="C7" s="122">
        <v>27700</v>
      </c>
      <c r="D7" s="126">
        <v>132.85</v>
      </c>
      <c r="E7" s="94">
        <f t="shared" si="0"/>
        <v>3679945</v>
      </c>
      <c r="F7" s="97"/>
      <c r="G7" s="98"/>
    </row>
    <row r="8" spans="1:9" ht="18.75" customHeight="1" x14ac:dyDescent="0.15">
      <c r="A8" s="92" t="s">
        <v>615</v>
      </c>
      <c r="B8" s="93">
        <v>17.899999999999999</v>
      </c>
      <c r="C8" s="122">
        <v>27575</v>
      </c>
      <c r="D8" s="126">
        <v>133.4</v>
      </c>
      <c r="E8" s="94">
        <f t="shared" si="0"/>
        <v>3678505</v>
      </c>
      <c r="F8" s="97"/>
      <c r="G8" s="98"/>
    </row>
    <row r="9" spans="1:9" ht="18.75" customHeight="1" x14ac:dyDescent="0.15">
      <c r="A9" s="92" t="s">
        <v>462</v>
      </c>
      <c r="B9" s="93">
        <v>17.600000000000001</v>
      </c>
      <c r="C9" s="122">
        <v>26475</v>
      </c>
      <c r="D9" s="126">
        <v>132.99</v>
      </c>
      <c r="E9" s="94">
        <f t="shared" si="0"/>
        <v>3520910.2500000005</v>
      </c>
      <c r="F9" s="97"/>
      <c r="G9" s="98"/>
    </row>
    <row r="10" spans="1:9" ht="18.75" customHeight="1" x14ac:dyDescent="0.15">
      <c r="A10" s="92" t="s">
        <v>341</v>
      </c>
      <c r="B10" s="93">
        <v>17.600000000000001</v>
      </c>
      <c r="C10" s="122">
        <v>27175</v>
      </c>
      <c r="D10" s="124">
        <v>130.28</v>
      </c>
      <c r="E10" s="94">
        <f t="shared" si="0"/>
        <v>3540359</v>
      </c>
      <c r="F10" s="97"/>
      <c r="G10" s="98"/>
    </row>
    <row r="11" spans="1:9" ht="18.75" customHeight="1" x14ac:dyDescent="0.15">
      <c r="A11" s="92" t="s">
        <v>1047</v>
      </c>
      <c r="B11" s="93">
        <v>17.600000000000001</v>
      </c>
      <c r="C11" s="122">
        <v>27100</v>
      </c>
      <c r="D11" s="124">
        <v>128.91999999999999</v>
      </c>
      <c r="E11" s="94">
        <f t="shared" si="0"/>
        <v>3493731.9999999995</v>
      </c>
      <c r="F11" s="97"/>
      <c r="G11" s="98"/>
    </row>
    <row r="12" spans="1:9" ht="18.75" customHeight="1" x14ac:dyDescent="0.15">
      <c r="A12" s="92" t="s">
        <v>119</v>
      </c>
      <c r="B12" s="93">
        <v>17.600000000000001</v>
      </c>
      <c r="C12" s="122">
        <v>26750</v>
      </c>
      <c r="D12" s="124">
        <v>129.46</v>
      </c>
      <c r="E12" s="94">
        <f t="shared" si="0"/>
        <v>3463055</v>
      </c>
      <c r="F12" s="97"/>
      <c r="G12" s="98"/>
    </row>
    <row r="13" spans="1:9" ht="18.75" customHeight="1" x14ac:dyDescent="0.15">
      <c r="A13" s="92" t="s">
        <v>617</v>
      </c>
      <c r="B13" s="93">
        <v>17.399999999999999</v>
      </c>
      <c r="C13" s="122">
        <v>27510</v>
      </c>
      <c r="D13" s="124">
        <v>132.04</v>
      </c>
      <c r="E13" s="94">
        <f t="shared" si="0"/>
        <v>3632420.4</v>
      </c>
      <c r="F13" s="97"/>
      <c r="G13" s="98"/>
    </row>
    <row r="14" spans="1:9" ht="18.75" customHeight="1" x14ac:dyDescent="0.15">
      <c r="A14" s="92" t="s">
        <v>464</v>
      </c>
      <c r="B14" s="93">
        <v>17.399999999999999</v>
      </c>
      <c r="C14" s="122">
        <v>28175</v>
      </c>
      <c r="D14" s="124">
        <v>129.49</v>
      </c>
      <c r="E14" s="94">
        <f t="shared" si="0"/>
        <v>3648380.7500000005</v>
      </c>
      <c r="F14" s="97"/>
      <c r="G14" s="98"/>
    </row>
    <row r="15" spans="1:9" ht="18.75" customHeight="1" x14ac:dyDescent="0.15">
      <c r="A15" s="92" t="s">
        <v>343</v>
      </c>
      <c r="B15" s="93">
        <v>17.399999999999999</v>
      </c>
      <c r="C15" s="122">
        <v>28650</v>
      </c>
      <c r="D15" s="124">
        <v>129.71</v>
      </c>
      <c r="E15" s="94">
        <f t="shared" si="0"/>
        <v>3716191.5</v>
      </c>
      <c r="F15" s="97"/>
      <c r="G15" s="98"/>
    </row>
    <row r="16" spans="1:9" ht="18.75" customHeight="1" x14ac:dyDescent="0.15">
      <c r="A16" s="92" t="s">
        <v>1048</v>
      </c>
      <c r="B16" s="93">
        <v>17.399999999999999</v>
      </c>
      <c r="C16" s="122">
        <v>27650</v>
      </c>
      <c r="D16" s="124">
        <v>130.30000000000001</v>
      </c>
      <c r="E16" s="94">
        <f t="shared" si="0"/>
        <v>3602795.0000000005</v>
      </c>
      <c r="F16" s="97"/>
      <c r="G16" s="98"/>
    </row>
    <row r="17" spans="1:7" ht="18.75" customHeight="1" x14ac:dyDescent="0.15">
      <c r="A17" s="92" t="s">
        <v>125</v>
      </c>
      <c r="B17" s="93">
        <v>17.399999999999999</v>
      </c>
      <c r="C17" s="122">
        <v>28110</v>
      </c>
      <c r="D17" s="124">
        <v>131.41999999999999</v>
      </c>
      <c r="E17" s="94">
        <f t="shared" si="0"/>
        <v>3694216.1999999997</v>
      </c>
      <c r="F17" s="97"/>
      <c r="G17" s="98"/>
    </row>
    <row r="18" spans="1:7" ht="18.75" customHeight="1" x14ac:dyDescent="0.15">
      <c r="A18" s="92" t="s">
        <v>619</v>
      </c>
      <c r="B18" s="93">
        <v>17.3</v>
      </c>
      <c r="C18" s="122">
        <v>28755</v>
      </c>
      <c r="D18" s="124">
        <v>131.4</v>
      </c>
      <c r="E18" s="94">
        <f t="shared" si="0"/>
        <v>3778407</v>
      </c>
      <c r="F18" s="97"/>
      <c r="G18" s="98"/>
    </row>
    <row r="19" spans="1:7" ht="18.75" customHeight="1" x14ac:dyDescent="0.15">
      <c r="A19" s="92" t="s">
        <v>466</v>
      </c>
      <c r="B19" s="93">
        <v>17.149999999999999</v>
      </c>
      <c r="C19" s="122">
        <v>28750</v>
      </c>
      <c r="D19" s="124">
        <v>130.27000000000001</v>
      </c>
      <c r="E19" s="94">
        <f t="shared" si="0"/>
        <v>3745262.5000000005</v>
      </c>
      <c r="F19" s="97"/>
      <c r="G19" s="98"/>
    </row>
    <row r="20" spans="1:7" ht="18.75" customHeight="1" x14ac:dyDescent="0.15">
      <c r="A20" s="92" t="s">
        <v>345</v>
      </c>
      <c r="B20" s="93">
        <v>17</v>
      </c>
      <c r="C20" s="122">
        <v>29065</v>
      </c>
      <c r="D20" s="124">
        <v>130.59</v>
      </c>
      <c r="E20" s="94">
        <f t="shared" si="0"/>
        <v>3795598.35</v>
      </c>
      <c r="F20" s="97"/>
      <c r="G20" s="98"/>
    </row>
    <row r="21" spans="1:7" ht="18.75" customHeight="1" x14ac:dyDescent="0.15">
      <c r="A21" s="92" t="s">
        <v>1049</v>
      </c>
      <c r="B21" s="93">
        <v>17</v>
      </c>
      <c r="C21" s="122">
        <v>29535</v>
      </c>
      <c r="D21" s="124">
        <v>131.11000000000001</v>
      </c>
      <c r="E21" s="94">
        <f t="shared" si="0"/>
        <v>3872333.8500000006</v>
      </c>
      <c r="F21" s="97"/>
      <c r="G21" s="98"/>
    </row>
    <row r="22" spans="1:7" ht="18.75" customHeight="1" thickBot="1" x14ac:dyDescent="0.2">
      <c r="A22" s="92" t="s">
        <v>130</v>
      </c>
      <c r="B22" s="93">
        <v>16.8</v>
      </c>
      <c r="C22" s="122">
        <v>29400</v>
      </c>
      <c r="D22" s="124">
        <v>131.47</v>
      </c>
      <c r="E22" s="94">
        <f t="shared" si="0"/>
        <v>3865218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17.62142857142857</v>
      </c>
      <c r="C23" s="118">
        <f>ROUND(ROUNDDOWN(SUM(C2:C22)/COUNTA(C2:C22),3),2)</f>
        <v>28240.48</v>
      </c>
      <c r="D23" s="118">
        <f>ROUND(ROUNDDOWN(SUM(D2:D22)/COUNTA(D2:D22),3),2)</f>
        <v>131.35</v>
      </c>
      <c r="E23" s="119">
        <f>C23*D23</f>
        <v>3709387.048</v>
      </c>
      <c r="F23" s="102"/>
      <c r="G23" s="102"/>
    </row>
    <row r="24" spans="1:7" ht="18.75" customHeight="1" thickTop="1" x14ac:dyDescent="0.15">
      <c r="A24" s="11"/>
      <c r="B24" s="11"/>
      <c r="C24" s="113"/>
      <c r="D24" s="11"/>
      <c r="E24" s="11"/>
      <c r="F24" s="3"/>
      <c r="G24" s="11"/>
    </row>
    <row r="25" spans="1:7" ht="18.75" customHeight="1" x14ac:dyDescent="0.15">
      <c r="A25" s="103" t="s">
        <v>854</v>
      </c>
      <c r="B25" s="104">
        <v>25257.05</v>
      </c>
      <c r="C25" s="104">
        <v>143.47999999999999</v>
      </c>
      <c r="D25" s="105">
        <v>3623881.5339999995</v>
      </c>
      <c r="E25" s="106" t="s">
        <v>30</v>
      </c>
      <c r="F25" s="5"/>
      <c r="G25" s="5"/>
    </row>
    <row r="26" spans="1:7" ht="18.75" customHeight="1" x14ac:dyDescent="0.15">
      <c r="A26" s="103" t="s">
        <v>858</v>
      </c>
      <c r="B26" s="104">
        <v>28853.75</v>
      </c>
      <c r="C26" s="104">
        <v>136.09</v>
      </c>
      <c r="D26" s="105">
        <v>3926706.8374999999</v>
      </c>
      <c r="E26" s="107">
        <f>D26-D25</f>
        <v>302825.30350000039</v>
      </c>
      <c r="F26" s="5"/>
      <c r="G26" s="5"/>
    </row>
    <row r="27" spans="1:7" ht="18.75" customHeight="1" x14ac:dyDescent="0.15">
      <c r="A27" s="103" t="s">
        <v>863</v>
      </c>
      <c r="B27" s="108">
        <f>C23</f>
        <v>28240.48</v>
      </c>
      <c r="C27" s="109">
        <f>D23</f>
        <v>131.35</v>
      </c>
      <c r="D27" s="110">
        <f>E23</f>
        <v>3709387.048</v>
      </c>
      <c r="E27" s="111">
        <f>D27-D26</f>
        <v>-217319.78949999996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EFCB-1FF7-4135-9BEF-3F660B764AFC}">
  <dimension ref="A1:I26"/>
  <sheetViews>
    <sheetView workbookViewId="0">
      <selection activeCell="A25" sqref="A25:D26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467</v>
      </c>
      <c r="B2" s="93">
        <v>16.8</v>
      </c>
      <c r="C2" s="121">
        <v>30060</v>
      </c>
      <c r="D2" s="130">
        <v>130.9</v>
      </c>
      <c r="E2" s="94">
        <f t="shared" ref="E2:E21" si="0">C2*D2</f>
        <v>3934854</v>
      </c>
      <c r="F2" s="95"/>
      <c r="G2" s="96"/>
      <c r="I2" s="132"/>
    </row>
    <row r="3" spans="1:9" ht="18.75" customHeight="1" x14ac:dyDescent="0.15">
      <c r="A3" s="92" t="s">
        <v>935</v>
      </c>
      <c r="B3" s="93">
        <v>16.5</v>
      </c>
      <c r="C3" s="122">
        <v>28735</v>
      </c>
      <c r="D3" s="130">
        <v>129.5</v>
      </c>
      <c r="E3" s="94">
        <f t="shared" si="0"/>
        <v>3721182.5</v>
      </c>
      <c r="F3" s="97"/>
      <c r="G3" s="98"/>
      <c r="I3" s="132"/>
    </row>
    <row r="4" spans="1:9" ht="18.75" customHeight="1" x14ac:dyDescent="0.15">
      <c r="A4" s="92" t="s">
        <v>469</v>
      </c>
      <c r="B4" s="93">
        <v>16.2</v>
      </c>
      <c r="C4" s="122">
        <v>29110</v>
      </c>
      <c r="D4" s="130">
        <v>129.75</v>
      </c>
      <c r="E4" s="94">
        <f t="shared" si="0"/>
        <v>3777022.5</v>
      </c>
      <c r="F4" s="97"/>
      <c r="G4" s="98"/>
      <c r="I4" s="132"/>
    </row>
    <row r="5" spans="1:9" ht="18.75" customHeight="1" x14ac:dyDescent="0.15">
      <c r="A5" s="92" t="s">
        <v>1050</v>
      </c>
      <c r="B5" s="93">
        <v>16.2</v>
      </c>
      <c r="C5" s="122">
        <v>27450</v>
      </c>
      <c r="D5" s="126">
        <v>133.4</v>
      </c>
      <c r="E5" s="94">
        <f t="shared" si="0"/>
        <v>3661830</v>
      </c>
      <c r="F5" s="97"/>
      <c r="G5" s="98"/>
    </row>
    <row r="6" spans="1:9" ht="18.75" customHeight="1" x14ac:dyDescent="0.15">
      <c r="A6" s="92" t="s">
        <v>136</v>
      </c>
      <c r="B6" s="93">
        <v>16</v>
      </c>
      <c r="C6" s="122">
        <v>26810</v>
      </c>
      <c r="D6" s="126">
        <v>133.58000000000001</v>
      </c>
      <c r="E6" s="94">
        <f t="shared" si="0"/>
        <v>3581279.8000000003</v>
      </c>
      <c r="F6" s="97"/>
      <c r="G6" s="98"/>
    </row>
    <row r="7" spans="1:9" ht="18.75" customHeight="1" x14ac:dyDescent="0.15">
      <c r="A7" s="92" t="s">
        <v>625</v>
      </c>
      <c r="B7" s="93">
        <v>15.9</v>
      </c>
      <c r="C7" s="122">
        <v>27300</v>
      </c>
      <c r="D7" s="126">
        <v>131.93</v>
      </c>
      <c r="E7" s="94">
        <f t="shared" si="0"/>
        <v>3601689</v>
      </c>
      <c r="F7" s="97"/>
      <c r="G7" s="98"/>
    </row>
    <row r="8" spans="1:9" ht="18.75" customHeight="1" x14ac:dyDescent="0.15">
      <c r="A8" s="92" t="s">
        <v>471</v>
      </c>
      <c r="B8" s="93">
        <v>15.7</v>
      </c>
      <c r="C8" s="122">
        <v>27050</v>
      </c>
      <c r="D8" s="126">
        <v>132.63999999999999</v>
      </c>
      <c r="E8" s="94">
        <f t="shared" si="0"/>
        <v>3587911.9999999995</v>
      </c>
      <c r="F8" s="97"/>
      <c r="G8" s="98"/>
    </row>
    <row r="9" spans="1:9" ht="18.75" customHeight="1" x14ac:dyDescent="0.15">
      <c r="A9" s="92" t="s">
        <v>349</v>
      </c>
      <c r="B9" s="93">
        <v>15.7</v>
      </c>
      <c r="C9" s="122">
        <v>27710</v>
      </c>
      <c r="D9" s="126">
        <v>132.71</v>
      </c>
      <c r="E9" s="94">
        <f t="shared" si="0"/>
        <v>3677394.1</v>
      </c>
      <c r="F9" s="97"/>
      <c r="G9" s="98"/>
    </row>
    <row r="10" spans="1:9" ht="18.75" customHeight="1" x14ac:dyDescent="0.15">
      <c r="A10" s="92" t="s">
        <v>1051</v>
      </c>
      <c r="B10" s="93">
        <v>15.7</v>
      </c>
      <c r="C10" s="122">
        <v>26755</v>
      </c>
      <c r="D10" s="124">
        <v>132.78</v>
      </c>
      <c r="E10" s="94">
        <f t="shared" si="0"/>
        <v>3552528.9</v>
      </c>
      <c r="F10" s="97"/>
      <c r="G10" s="98"/>
    </row>
    <row r="11" spans="1:9" ht="18.75" customHeight="1" x14ac:dyDescent="0.15">
      <c r="A11" s="92" t="s">
        <v>141</v>
      </c>
      <c r="B11" s="93">
        <v>15.7</v>
      </c>
      <c r="C11" s="122">
        <v>26900</v>
      </c>
      <c r="D11" s="124">
        <v>133.32</v>
      </c>
      <c r="E11" s="94">
        <f t="shared" si="0"/>
        <v>3586308</v>
      </c>
      <c r="F11" s="97"/>
      <c r="G11" s="98"/>
    </row>
    <row r="12" spans="1:9" ht="18.75" customHeight="1" x14ac:dyDescent="0.15">
      <c r="A12" s="92" t="s">
        <v>627</v>
      </c>
      <c r="B12" s="93">
        <v>15.7</v>
      </c>
      <c r="C12" s="122">
        <v>25805</v>
      </c>
      <c r="D12" s="124">
        <v>133.79</v>
      </c>
      <c r="E12" s="94">
        <f t="shared" si="0"/>
        <v>3452450.9499999997</v>
      </c>
      <c r="F12" s="97"/>
      <c r="G12" s="98"/>
    </row>
    <row r="13" spans="1:9" ht="18.75" customHeight="1" x14ac:dyDescent="0.15">
      <c r="A13" s="92" t="s">
        <v>473</v>
      </c>
      <c r="B13" s="93">
        <v>15.7</v>
      </c>
      <c r="C13" s="122">
        <v>25860</v>
      </c>
      <c r="D13" s="124">
        <v>135.15</v>
      </c>
      <c r="E13" s="94">
        <f t="shared" si="0"/>
        <v>3494979</v>
      </c>
      <c r="F13" s="97"/>
      <c r="G13" s="98"/>
    </row>
    <row r="14" spans="1:9" ht="18.75" customHeight="1" x14ac:dyDescent="0.15">
      <c r="A14" s="92" t="s">
        <v>351</v>
      </c>
      <c r="B14" s="93">
        <v>15</v>
      </c>
      <c r="C14" s="122">
        <v>25600</v>
      </c>
      <c r="D14" s="124">
        <v>135.4</v>
      </c>
      <c r="E14" s="94">
        <f t="shared" si="0"/>
        <v>3466240</v>
      </c>
      <c r="F14" s="97"/>
      <c r="G14" s="98"/>
    </row>
    <row r="15" spans="1:9" ht="18.75" customHeight="1" x14ac:dyDescent="0.15">
      <c r="A15" s="92" t="s">
        <v>1052</v>
      </c>
      <c r="B15" s="93">
        <v>15</v>
      </c>
      <c r="C15" s="122">
        <v>25955</v>
      </c>
      <c r="D15" s="124">
        <v>135.44999999999999</v>
      </c>
      <c r="E15" s="94">
        <f t="shared" si="0"/>
        <v>3515604.7499999995</v>
      </c>
      <c r="F15" s="97"/>
      <c r="G15" s="98"/>
    </row>
    <row r="16" spans="1:9" ht="18.75" customHeight="1" x14ac:dyDescent="0.15">
      <c r="A16" s="92" t="s">
        <v>146</v>
      </c>
      <c r="B16" s="93">
        <v>15</v>
      </c>
      <c r="C16" s="122">
        <v>26600</v>
      </c>
      <c r="D16" s="124">
        <v>135.32</v>
      </c>
      <c r="E16" s="94">
        <f t="shared" si="0"/>
        <v>3599512</v>
      </c>
      <c r="F16" s="97"/>
      <c r="G16" s="98"/>
    </row>
    <row r="17" spans="1:7" ht="18.75" customHeight="1" x14ac:dyDescent="0.15">
      <c r="A17" s="92" t="s">
        <v>629</v>
      </c>
      <c r="B17" s="93">
        <v>15</v>
      </c>
      <c r="C17" s="122">
        <v>26225</v>
      </c>
      <c r="D17" s="124">
        <v>135.9</v>
      </c>
      <c r="E17" s="94">
        <f t="shared" si="0"/>
        <v>3563977.5</v>
      </c>
      <c r="F17" s="97"/>
      <c r="G17" s="98"/>
    </row>
    <row r="18" spans="1:7" ht="18.75" customHeight="1" x14ac:dyDescent="0.15">
      <c r="A18" s="92" t="s">
        <v>475</v>
      </c>
      <c r="B18" s="93">
        <v>15</v>
      </c>
      <c r="C18" s="122">
        <v>25600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353</v>
      </c>
      <c r="B19" s="93">
        <v>15</v>
      </c>
      <c r="C19" s="122">
        <v>24850</v>
      </c>
      <c r="D19" s="124">
        <v>135.19</v>
      </c>
      <c r="E19" s="94">
        <f t="shared" si="0"/>
        <v>3359471.5</v>
      </c>
      <c r="F19" s="97"/>
      <c r="G19" s="98"/>
    </row>
    <row r="20" spans="1:7" ht="18.75" customHeight="1" x14ac:dyDescent="0.15">
      <c r="A20" s="92" t="s">
        <v>1053</v>
      </c>
      <c r="B20" s="93">
        <v>15.15</v>
      </c>
      <c r="C20" s="122">
        <v>24600</v>
      </c>
      <c r="D20" s="124">
        <v>137.27000000000001</v>
      </c>
      <c r="E20" s="94">
        <f t="shared" si="0"/>
        <v>3376842.0000000005</v>
      </c>
      <c r="F20" s="97"/>
      <c r="G20" s="98"/>
    </row>
    <row r="21" spans="1:7" ht="18.75" customHeight="1" thickBot="1" x14ac:dyDescent="0.2">
      <c r="A21" s="92" t="s">
        <v>151</v>
      </c>
      <c r="B21" s="93">
        <v>15.15</v>
      </c>
      <c r="C21" s="122">
        <v>24820</v>
      </c>
      <c r="D21" s="124">
        <v>137.33000000000001</v>
      </c>
      <c r="E21" s="94">
        <f t="shared" si="0"/>
        <v>3408530.6</v>
      </c>
      <c r="F21" s="97"/>
      <c r="G21" s="98"/>
    </row>
    <row r="22" spans="1:7" ht="15" thickTop="1" thickBot="1" x14ac:dyDescent="0.2">
      <c r="A22" s="117" t="s">
        <v>1022</v>
      </c>
      <c r="B22" s="118">
        <f>SUM(B2:B21)/COUNTA(B2:B21)</f>
        <v>15.604999999999995</v>
      </c>
      <c r="C22" s="118">
        <f>ROUND(ROUNDDOWN(SUM(C2:C21)/COUNTA(C2:C21),3),2)</f>
        <v>26689.75</v>
      </c>
      <c r="D22" s="118">
        <f>ROUND(ROUNDDOWN(SUM(D2:D21)/COUNTA(D2:D21),3),2)</f>
        <v>133.75</v>
      </c>
      <c r="E22" s="119">
        <f>C22*D22</f>
        <v>3569754.0625</v>
      </c>
      <c r="F22" s="102"/>
      <c r="G22" s="102"/>
    </row>
    <row r="23" spans="1:7" ht="18.75" customHeight="1" thickTop="1" x14ac:dyDescent="0.15">
      <c r="A23" s="11"/>
      <c r="B23" s="11"/>
      <c r="C23" s="113"/>
      <c r="D23" s="11"/>
      <c r="E23" s="11"/>
      <c r="F23" s="3"/>
      <c r="G23" s="11"/>
    </row>
    <row r="24" spans="1:7" ht="18.75" customHeight="1" x14ac:dyDescent="0.15">
      <c r="A24" s="103" t="s">
        <v>858</v>
      </c>
      <c r="B24" s="104">
        <v>28853.75</v>
      </c>
      <c r="C24" s="104">
        <v>136.09</v>
      </c>
      <c r="D24" s="105">
        <v>3926706.8374999999</v>
      </c>
      <c r="E24" s="106" t="s">
        <v>30</v>
      </c>
      <c r="F24" s="5"/>
      <c r="G24" s="5"/>
    </row>
    <row r="25" spans="1:7" ht="18.75" customHeight="1" x14ac:dyDescent="0.15">
      <c r="A25" s="103" t="s">
        <v>870</v>
      </c>
      <c r="B25" s="104">
        <v>28240.48</v>
      </c>
      <c r="C25" s="104">
        <v>131.35</v>
      </c>
      <c r="D25" s="105">
        <v>3709387.048</v>
      </c>
      <c r="E25" s="107">
        <f>D25-D24</f>
        <v>-217319.78949999996</v>
      </c>
      <c r="F25" s="5"/>
      <c r="G25" s="5"/>
    </row>
    <row r="26" spans="1:7" ht="18.75" customHeight="1" x14ac:dyDescent="0.15">
      <c r="A26" s="103" t="s">
        <v>871</v>
      </c>
      <c r="B26" s="108">
        <f>C22</f>
        <v>26689.75</v>
      </c>
      <c r="C26" s="109">
        <f>D22</f>
        <v>133.75</v>
      </c>
      <c r="D26" s="110">
        <f>E22</f>
        <v>3569754.0625</v>
      </c>
      <c r="E26" s="111">
        <f>D26-D25</f>
        <v>-139632.98549999995</v>
      </c>
      <c r="F26" s="5"/>
      <c r="G26" s="5"/>
    </row>
  </sheetData>
  <phoneticPr fontId="1"/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837E-F8E0-45DC-9267-DF31850F858D}">
  <dimension ref="A1:I29"/>
  <sheetViews>
    <sheetView workbookViewId="0">
      <selection activeCell="A2" sqref="A2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1054</v>
      </c>
      <c r="B2" s="93">
        <v>15.15</v>
      </c>
      <c r="C2" s="121">
        <v>25025</v>
      </c>
      <c r="D2" s="130">
        <v>137.41</v>
      </c>
      <c r="E2" s="94">
        <f t="shared" ref="E2:E24" si="0">C2*D2</f>
        <v>3438685.25</v>
      </c>
      <c r="F2" s="95"/>
      <c r="G2" s="96"/>
      <c r="I2" s="132"/>
    </row>
    <row r="3" spans="1:9" ht="18.75" customHeight="1" x14ac:dyDescent="0.15">
      <c r="A3" s="92" t="s">
        <v>941</v>
      </c>
      <c r="B3" s="93">
        <v>15.3</v>
      </c>
      <c r="C3" s="122">
        <v>24160</v>
      </c>
      <c r="D3" s="130">
        <v>137.15</v>
      </c>
      <c r="E3" s="94">
        <f t="shared" si="0"/>
        <v>3313544</v>
      </c>
      <c r="F3" s="97"/>
      <c r="G3" s="98"/>
      <c r="I3" s="132"/>
    </row>
    <row r="4" spans="1:9" ht="18.75" customHeight="1" x14ac:dyDescent="0.15">
      <c r="A4" s="92" t="s">
        <v>479</v>
      </c>
      <c r="B4" s="93">
        <v>15.15</v>
      </c>
      <c r="C4" s="122">
        <v>24405</v>
      </c>
      <c r="D4" s="130">
        <v>137.69999999999999</v>
      </c>
      <c r="E4" s="94">
        <f t="shared" si="0"/>
        <v>3360568.4999999995</v>
      </c>
      <c r="F4" s="97"/>
      <c r="G4" s="98"/>
      <c r="I4" s="132"/>
    </row>
    <row r="5" spans="1:9" ht="18.75" customHeight="1" x14ac:dyDescent="0.15">
      <c r="A5" s="92" t="s">
        <v>1055</v>
      </c>
      <c r="B5" s="93">
        <v>15.35</v>
      </c>
      <c r="C5" s="122">
        <v>24450</v>
      </c>
      <c r="D5" s="126">
        <v>136.91999999999999</v>
      </c>
      <c r="E5" s="94">
        <f t="shared" si="0"/>
        <v>3347693.9999999995</v>
      </c>
      <c r="F5" s="97"/>
      <c r="G5" s="98"/>
    </row>
    <row r="6" spans="1:9" ht="18.75" customHeight="1" x14ac:dyDescent="0.15">
      <c r="A6" s="92" t="s">
        <v>157</v>
      </c>
      <c r="B6" s="93">
        <v>15.35</v>
      </c>
      <c r="C6" s="122">
        <v>23960</v>
      </c>
      <c r="D6" s="126">
        <v>137.13</v>
      </c>
      <c r="E6" s="94">
        <f t="shared" si="0"/>
        <v>3285634.8</v>
      </c>
      <c r="F6" s="97"/>
      <c r="G6" s="98"/>
    </row>
    <row r="7" spans="1:9" ht="18.75" customHeight="1" x14ac:dyDescent="0.15">
      <c r="A7" s="92" t="s">
        <v>481</v>
      </c>
      <c r="B7" s="93">
        <v>15.5</v>
      </c>
      <c r="C7" s="122">
        <v>23500</v>
      </c>
      <c r="D7" s="126">
        <v>138.35</v>
      </c>
      <c r="E7" s="94">
        <f t="shared" si="0"/>
        <v>3251225</v>
      </c>
      <c r="F7" s="97"/>
      <c r="G7" s="98"/>
    </row>
    <row r="8" spans="1:9" ht="18.75" customHeight="1" x14ac:dyDescent="0.15">
      <c r="A8" s="92" t="s">
        <v>482</v>
      </c>
      <c r="B8" s="93">
        <v>15.5</v>
      </c>
      <c r="C8" s="122">
        <v>23225</v>
      </c>
      <c r="D8" s="126">
        <v>138.1</v>
      </c>
      <c r="E8" s="94">
        <f t="shared" si="0"/>
        <v>3207372.5</v>
      </c>
      <c r="F8" s="97"/>
      <c r="G8" s="98"/>
    </row>
    <row r="9" spans="1:9" ht="18.75" customHeight="1" x14ac:dyDescent="0.15">
      <c r="A9" s="92" t="s">
        <v>358</v>
      </c>
      <c r="B9" s="93">
        <v>15.5</v>
      </c>
      <c r="C9" s="122">
        <v>22675</v>
      </c>
      <c r="D9" s="126">
        <v>137.01</v>
      </c>
      <c r="E9" s="94">
        <f t="shared" si="0"/>
        <v>3106701.75</v>
      </c>
      <c r="F9" s="97"/>
      <c r="G9" s="98"/>
    </row>
    <row r="10" spans="1:9" ht="18.75" customHeight="1" x14ac:dyDescent="0.15">
      <c r="A10" s="92" t="s">
        <v>1056</v>
      </c>
      <c r="B10" s="93">
        <v>15.75</v>
      </c>
      <c r="C10" s="122">
        <v>22625</v>
      </c>
      <c r="D10" s="124">
        <v>135.34</v>
      </c>
      <c r="E10" s="94">
        <f t="shared" si="0"/>
        <v>3062067.5</v>
      </c>
      <c r="F10" s="97"/>
      <c r="G10" s="98"/>
    </row>
    <row r="11" spans="1:9" ht="18.75" customHeight="1" x14ac:dyDescent="0.15">
      <c r="A11" s="92" t="s">
        <v>162</v>
      </c>
      <c r="B11" s="93">
        <v>15.75</v>
      </c>
      <c r="C11" s="122">
        <v>23255</v>
      </c>
      <c r="D11" s="124">
        <v>134.21</v>
      </c>
      <c r="E11" s="94">
        <f t="shared" si="0"/>
        <v>3121053.5500000003</v>
      </c>
      <c r="F11" s="97"/>
      <c r="G11" s="98"/>
    </row>
    <row r="12" spans="1:9" ht="18.75" customHeight="1" x14ac:dyDescent="0.15">
      <c r="A12" s="92" t="s">
        <v>484</v>
      </c>
      <c r="B12" s="93">
        <v>15.95</v>
      </c>
      <c r="C12" s="122">
        <v>22750</v>
      </c>
      <c r="D12" s="124">
        <v>135.62</v>
      </c>
      <c r="E12" s="94">
        <f t="shared" si="0"/>
        <v>3085355</v>
      </c>
      <c r="F12" s="97"/>
      <c r="G12" s="98"/>
    </row>
    <row r="13" spans="1:9" ht="18.75" customHeight="1" x14ac:dyDescent="0.15">
      <c r="A13" s="92" t="s">
        <v>485</v>
      </c>
      <c r="B13" s="93">
        <v>15.95</v>
      </c>
      <c r="C13" s="122">
        <v>22650</v>
      </c>
      <c r="D13" s="124">
        <v>134.31</v>
      </c>
      <c r="E13" s="94">
        <f t="shared" si="0"/>
        <v>3042121.5</v>
      </c>
      <c r="F13" s="97"/>
      <c r="G13" s="98"/>
    </row>
    <row r="14" spans="1:9" ht="18.75" customHeight="1" x14ac:dyDescent="0.15">
      <c r="A14" s="92" t="s">
        <v>360</v>
      </c>
      <c r="B14" s="93">
        <v>15.95</v>
      </c>
      <c r="C14" s="122">
        <v>23210</v>
      </c>
      <c r="D14" s="124">
        <v>134.54</v>
      </c>
      <c r="E14" s="94">
        <f t="shared" si="0"/>
        <v>3122673.4</v>
      </c>
      <c r="F14" s="97"/>
      <c r="G14" s="98"/>
    </row>
    <row r="15" spans="1:9" ht="18.75" customHeight="1" x14ac:dyDescent="0.15">
      <c r="A15" s="92" t="s">
        <v>1057</v>
      </c>
      <c r="B15" s="93">
        <v>15.95</v>
      </c>
      <c r="C15" s="122">
        <v>22675</v>
      </c>
      <c r="D15" s="124">
        <v>133.68</v>
      </c>
      <c r="E15" s="94">
        <f t="shared" si="0"/>
        <v>3031194</v>
      </c>
      <c r="F15" s="97"/>
      <c r="G15" s="98"/>
    </row>
    <row r="16" spans="1:9" ht="18.75" customHeight="1" x14ac:dyDescent="0.15">
      <c r="A16" s="92" t="s">
        <v>1058</v>
      </c>
      <c r="B16" s="93">
        <v>15.95</v>
      </c>
      <c r="C16" s="122">
        <v>22550</v>
      </c>
      <c r="D16" s="124"/>
      <c r="E16" s="94">
        <f t="shared" si="0"/>
        <v>0</v>
      </c>
      <c r="F16" s="97"/>
      <c r="G16" s="98"/>
    </row>
    <row r="17" spans="1:7" ht="18.75" customHeight="1" x14ac:dyDescent="0.15">
      <c r="A17" s="92" t="s">
        <v>168</v>
      </c>
      <c r="B17" s="93">
        <v>16.100000000000001</v>
      </c>
      <c r="C17" s="122">
        <v>22300</v>
      </c>
      <c r="D17" s="124">
        <v>133.54</v>
      </c>
      <c r="E17" s="94">
        <f t="shared" si="0"/>
        <v>2977942</v>
      </c>
      <c r="F17" s="97"/>
      <c r="G17" s="98"/>
    </row>
    <row r="18" spans="1:7" ht="18.75" customHeight="1" x14ac:dyDescent="0.15">
      <c r="A18" s="92" t="s">
        <v>487</v>
      </c>
      <c r="B18" s="93">
        <v>16.25</v>
      </c>
      <c r="C18" s="122">
        <v>21895</v>
      </c>
      <c r="D18" s="124">
        <v>131.91999999999999</v>
      </c>
      <c r="E18" s="94">
        <f t="shared" si="0"/>
        <v>2888388.4</v>
      </c>
      <c r="F18" s="97"/>
      <c r="G18" s="98"/>
    </row>
    <row r="19" spans="1:7" ht="18.75" customHeight="1" x14ac:dyDescent="0.15">
      <c r="A19" s="92" t="s">
        <v>362</v>
      </c>
      <c r="B19" s="93">
        <v>16.25</v>
      </c>
      <c r="C19" s="122">
        <v>22795</v>
      </c>
      <c r="D19" s="124">
        <v>131.65</v>
      </c>
      <c r="E19" s="94">
        <f t="shared" si="0"/>
        <v>3000961.75</v>
      </c>
      <c r="F19" s="97"/>
      <c r="G19" s="98"/>
    </row>
    <row r="20" spans="1:7" ht="18.75" customHeight="1" x14ac:dyDescent="0.15">
      <c r="A20" s="92" t="s">
        <v>1059</v>
      </c>
      <c r="B20" s="93">
        <v>16.3</v>
      </c>
      <c r="C20" s="122">
        <v>23875</v>
      </c>
      <c r="D20" s="124">
        <v>131.65</v>
      </c>
      <c r="E20" s="94">
        <f t="shared" si="0"/>
        <v>3143143.75</v>
      </c>
      <c r="F20" s="97"/>
      <c r="G20" s="98"/>
    </row>
    <row r="21" spans="1:7" ht="18.75" customHeight="1" x14ac:dyDescent="0.15">
      <c r="A21" s="92" t="s">
        <v>173</v>
      </c>
      <c r="B21" s="93">
        <v>16.3</v>
      </c>
      <c r="C21" s="122">
        <v>23600</v>
      </c>
      <c r="D21" s="124">
        <v>131.66</v>
      </c>
      <c r="E21" s="94">
        <f t="shared" si="0"/>
        <v>3107176</v>
      </c>
      <c r="F21" s="97"/>
      <c r="G21" s="98"/>
    </row>
    <row r="22" spans="1:7" ht="18.75" customHeight="1" x14ac:dyDescent="0.15">
      <c r="A22" s="92" t="s">
        <v>638</v>
      </c>
      <c r="B22" s="93">
        <v>16.3</v>
      </c>
      <c r="C22" s="122">
        <v>24200</v>
      </c>
      <c r="D22" s="124">
        <v>132.28</v>
      </c>
      <c r="E22" s="94">
        <f t="shared" si="0"/>
        <v>3201176</v>
      </c>
      <c r="F22" s="97"/>
      <c r="G22" s="98"/>
    </row>
    <row r="23" spans="1:7" ht="18.75" customHeight="1" x14ac:dyDescent="0.15">
      <c r="A23" s="92" t="s">
        <v>490</v>
      </c>
      <c r="B23" s="93">
        <v>16.3</v>
      </c>
      <c r="C23" s="122">
        <v>23185</v>
      </c>
      <c r="D23" s="124">
        <v>133.55000000000001</v>
      </c>
      <c r="E23" s="94">
        <f t="shared" si="0"/>
        <v>3096356.7500000005</v>
      </c>
      <c r="F23" s="97"/>
      <c r="G23" s="98"/>
    </row>
    <row r="24" spans="1:7" ht="18.75" customHeight="1" thickBot="1" x14ac:dyDescent="0.2">
      <c r="A24" s="92" t="s">
        <v>365</v>
      </c>
      <c r="B24" s="93">
        <v>16.3</v>
      </c>
      <c r="C24" s="122">
        <v>23100</v>
      </c>
      <c r="D24" s="124">
        <v>134.53</v>
      </c>
      <c r="E24" s="94">
        <f t="shared" si="0"/>
        <v>3107643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15.832608695652175</v>
      </c>
      <c r="C25" s="118">
        <f>ROUND(ROUNDDOWN(SUM(C2:C24)/COUNTA(C2:C24),3),2)</f>
        <v>23307.17</v>
      </c>
      <c r="D25" s="118">
        <f>ROUND(ROUNDDOWN(SUM(D2:D24)/COUNTA(D2:D24),3),2)</f>
        <v>134.91999999999999</v>
      </c>
      <c r="E25" s="119">
        <f>C25*D25</f>
        <v>3144603.3763999995</v>
      </c>
      <c r="F25" s="102"/>
      <c r="G25" s="102"/>
    </row>
    <row r="26" spans="1:7" ht="18.75" customHeight="1" thickTop="1" x14ac:dyDescent="0.15">
      <c r="A26" s="11"/>
      <c r="B26" s="11"/>
      <c r="C26" s="113"/>
      <c r="D26" s="11"/>
      <c r="E26" s="11"/>
      <c r="F26" s="3"/>
      <c r="G26" s="11"/>
    </row>
    <row r="27" spans="1:7" ht="18.75" customHeight="1" x14ac:dyDescent="0.15">
      <c r="A27" s="103" t="s">
        <v>870</v>
      </c>
      <c r="B27" s="104">
        <v>28240.48</v>
      </c>
      <c r="C27" s="104">
        <v>131.35</v>
      </c>
      <c r="D27" s="105">
        <v>3709387.048</v>
      </c>
      <c r="E27" s="106" t="s">
        <v>30</v>
      </c>
      <c r="F27" s="5"/>
      <c r="G27" s="5"/>
    </row>
    <row r="28" spans="1:7" ht="18.75" customHeight="1" x14ac:dyDescent="0.15">
      <c r="A28" s="103" t="s">
        <v>876</v>
      </c>
      <c r="B28" s="104">
        <v>26689.75</v>
      </c>
      <c r="C28" s="104">
        <v>133.75</v>
      </c>
      <c r="D28" s="105">
        <v>3569754.0625</v>
      </c>
      <c r="E28" s="107">
        <f>D28-D27</f>
        <v>-139632.98549999995</v>
      </c>
      <c r="F28" s="5"/>
      <c r="G28" s="5"/>
    </row>
    <row r="29" spans="1:7" ht="18.75" customHeight="1" x14ac:dyDescent="0.15">
      <c r="A29" s="103" t="s">
        <v>877</v>
      </c>
      <c r="B29" s="108">
        <f>C25</f>
        <v>23307.17</v>
      </c>
      <c r="C29" s="109">
        <f>D25</f>
        <v>134.91999999999999</v>
      </c>
      <c r="D29" s="110">
        <f>E25</f>
        <v>3144603.3763999995</v>
      </c>
      <c r="E29" s="111">
        <f>D29-D28</f>
        <v>-425150.68610000052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1ACE-B136-4649-BF00-7CFE6F898D2C}">
  <dimension ref="A1:I26"/>
  <sheetViews>
    <sheetView workbookViewId="0">
      <selection activeCell="B22" sqref="B22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639</v>
      </c>
      <c r="B2" s="93">
        <v>16.45</v>
      </c>
      <c r="C2" s="121">
        <v>23560</v>
      </c>
      <c r="D2" s="130">
        <v>134.15</v>
      </c>
      <c r="E2" s="94">
        <f t="shared" ref="E2:E21" si="0">C2*D2</f>
        <v>3160574</v>
      </c>
      <c r="F2" s="95"/>
      <c r="G2" s="96"/>
      <c r="I2" s="132"/>
    </row>
    <row r="3" spans="1:9" ht="18.75" customHeight="1" x14ac:dyDescent="0.15">
      <c r="A3" s="92" t="s">
        <v>178</v>
      </c>
      <c r="B3" s="93">
        <v>16.45</v>
      </c>
      <c r="C3" s="122">
        <v>22910</v>
      </c>
      <c r="D3" s="130">
        <v>133.62</v>
      </c>
      <c r="E3" s="94">
        <f t="shared" si="0"/>
        <v>3061234.2</v>
      </c>
      <c r="F3" s="97"/>
      <c r="G3" s="98"/>
      <c r="I3" s="132"/>
    </row>
    <row r="4" spans="1:9" ht="18.75" customHeight="1" x14ac:dyDescent="0.15">
      <c r="A4" s="92" t="s">
        <v>493</v>
      </c>
      <c r="B4" s="93">
        <v>16.5</v>
      </c>
      <c r="C4" s="122">
        <v>22710</v>
      </c>
      <c r="D4" s="130">
        <v>132.57</v>
      </c>
      <c r="E4" s="94">
        <f t="shared" si="0"/>
        <v>3010664.6999999997</v>
      </c>
      <c r="F4" s="97"/>
      <c r="G4" s="98"/>
      <c r="I4" s="132"/>
    </row>
    <row r="5" spans="1:9" ht="18.75" customHeight="1" x14ac:dyDescent="0.15">
      <c r="A5" s="92" t="s">
        <v>494</v>
      </c>
      <c r="B5" s="93">
        <v>16.5</v>
      </c>
      <c r="C5" s="122">
        <v>22500</v>
      </c>
      <c r="D5" s="126">
        <v>132.19</v>
      </c>
      <c r="E5" s="94">
        <f t="shared" si="0"/>
        <v>2974275</v>
      </c>
      <c r="F5" s="97"/>
      <c r="G5" s="98"/>
    </row>
    <row r="6" spans="1:9" ht="18.75" customHeight="1" x14ac:dyDescent="0.15">
      <c r="A6" s="92" t="s">
        <v>369</v>
      </c>
      <c r="B6" s="93"/>
      <c r="C6" s="122"/>
      <c r="D6" s="126">
        <v>132.78</v>
      </c>
      <c r="E6" s="94">
        <f t="shared" si="0"/>
        <v>0</v>
      </c>
      <c r="F6" s="97"/>
      <c r="G6" s="98"/>
    </row>
    <row r="7" spans="1:9" ht="18.75" customHeight="1" x14ac:dyDescent="0.15">
      <c r="A7" s="92" t="s">
        <v>1062</v>
      </c>
      <c r="B7" s="93"/>
      <c r="C7" s="122"/>
      <c r="D7" s="126">
        <v>133.62</v>
      </c>
      <c r="E7" s="94">
        <f t="shared" si="0"/>
        <v>0</v>
      </c>
      <c r="F7" s="97"/>
      <c r="G7" s="98"/>
    </row>
    <row r="8" spans="1:9" ht="18.75" customHeight="1" x14ac:dyDescent="0.15">
      <c r="A8" s="92" t="s">
        <v>642</v>
      </c>
      <c r="B8" s="93">
        <v>16.5</v>
      </c>
      <c r="C8" s="122">
        <v>22850</v>
      </c>
      <c r="D8" s="126">
        <v>134.47999999999999</v>
      </c>
      <c r="E8" s="94">
        <f t="shared" si="0"/>
        <v>3072867.9999999995</v>
      </c>
      <c r="F8" s="97"/>
      <c r="G8" s="98"/>
    </row>
    <row r="9" spans="1:9" ht="18.75" customHeight="1" x14ac:dyDescent="0.15">
      <c r="A9" s="92" t="s">
        <v>496</v>
      </c>
      <c r="B9" s="93">
        <v>16.5</v>
      </c>
      <c r="C9" s="122">
        <v>22890</v>
      </c>
      <c r="D9" s="126">
        <v>134.78</v>
      </c>
      <c r="E9" s="94">
        <f t="shared" si="0"/>
        <v>3085114.2</v>
      </c>
      <c r="F9" s="97"/>
      <c r="G9" s="98"/>
    </row>
    <row r="10" spans="1:9" ht="18.75" customHeight="1" x14ac:dyDescent="0.15">
      <c r="A10" s="92" t="s">
        <v>497</v>
      </c>
      <c r="B10" s="93">
        <v>16.5</v>
      </c>
      <c r="C10" s="122">
        <v>23210</v>
      </c>
      <c r="D10" s="124">
        <v>134.32</v>
      </c>
      <c r="E10" s="94">
        <f t="shared" si="0"/>
        <v>3117567.1999999997</v>
      </c>
      <c r="F10" s="97"/>
      <c r="G10" s="98"/>
    </row>
    <row r="11" spans="1:9" ht="18.75" customHeight="1" x14ac:dyDescent="0.15">
      <c r="A11" s="92" t="s">
        <v>371</v>
      </c>
      <c r="B11" s="93">
        <v>16.5</v>
      </c>
      <c r="C11" s="122">
        <v>24165</v>
      </c>
      <c r="D11" s="124">
        <v>133.6</v>
      </c>
      <c r="E11" s="94">
        <f t="shared" si="0"/>
        <v>3228444</v>
      </c>
      <c r="F11" s="97"/>
      <c r="G11" s="98"/>
    </row>
    <row r="12" spans="1:9" ht="18.75" customHeight="1" x14ac:dyDescent="0.15">
      <c r="A12" s="92" t="s">
        <v>1063</v>
      </c>
      <c r="B12" s="93">
        <v>16.5</v>
      </c>
      <c r="C12" s="122">
        <v>24455</v>
      </c>
      <c r="D12" s="124">
        <v>134.88999999999999</v>
      </c>
      <c r="E12" s="94">
        <f t="shared" si="0"/>
        <v>3298734.9499999997</v>
      </c>
      <c r="F12" s="97"/>
      <c r="G12" s="98"/>
    </row>
    <row r="13" spans="1:9" ht="18.75" customHeight="1" x14ac:dyDescent="0.15">
      <c r="A13" s="92" t="s">
        <v>188</v>
      </c>
      <c r="B13" s="93">
        <v>16.350000000000001</v>
      </c>
      <c r="C13" s="122">
        <v>24960</v>
      </c>
      <c r="D13" s="124">
        <v>135.47</v>
      </c>
      <c r="E13" s="94">
        <f t="shared" si="0"/>
        <v>3381331.2</v>
      </c>
      <c r="F13" s="97"/>
      <c r="G13" s="98"/>
    </row>
    <row r="14" spans="1:9" ht="18.75" customHeight="1" x14ac:dyDescent="0.15">
      <c r="A14" s="92" t="s">
        <v>499</v>
      </c>
      <c r="B14" s="93">
        <v>16.2</v>
      </c>
      <c r="C14" s="122">
        <v>24465</v>
      </c>
      <c r="D14" s="124">
        <v>135.13</v>
      </c>
      <c r="E14" s="94">
        <f t="shared" si="0"/>
        <v>3305955.4499999997</v>
      </c>
      <c r="F14" s="97"/>
      <c r="G14" s="98"/>
    </row>
    <row r="15" spans="1:9" ht="18.75" customHeight="1" x14ac:dyDescent="0.15">
      <c r="A15" s="92" t="s">
        <v>500</v>
      </c>
      <c r="B15" s="93">
        <v>16.2</v>
      </c>
      <c r="C15" s="122">
        <v>25540</v>
      </c>
      <c r="D15" s="124">
        <v>135.91999999999999</v>
      </c>
      <c r="E15" s="94">
        <f t="shared" si="0"/>
        <v>3471396.8</v>
      </c>
      <c r="F15" s="97"/>
      <c r="G15" s="98"/>
    </row>
    <row r="16" spans="1:9" ht="18.75" customHeight="1" x14ac:dyDescent="0.15">
      <c r="A16" s="92" t="s">
        <v>501</v>
      </c>
      <c r="B16" s="93">
        <v>15.8</v>
      </c>
      <c r="C16" s="122">
        <v>24335</v>
      </c>
      <c r="D16" s="124">
        <v>135.32</v>
      </c>
      <c r="E16" s="94">
        <f t="shared" si="0"/>
        <v>3293012.1999999997</v>
      </c>
      <c r="F16" s="97"/>
      <c r="G16" s="98"/>
    </row>
    <row r="17" spans="1:7" ht="18.75" customHeight="1" x14ac:dyDescent="0.15">
      <c r="A17" s="92" t="s">
        <v>1064</v>
      </c>
      <c r="B17" s="93">
        <v>15.4</v>
      </c>
      <c r="C17" s="122">
        <v>24130</v>
      </c>
      <c r="D17" s="124">
        <v>135.12</v>
      </c>
      <c r="E17" s="94">
        <f t="shared" si="0"/>
        <v>3260445.6</v>
      </c>
      <c r="F17" s="97"/>
      <c r="G17" s="98"/>
    </row>
    <row r="18" spans="1:7" ht="18.75" customHeight="1" x14ac:dyDescent="0.15">
      <c r="A18" s="92" t="s">
        <v>193</v>
      </c>
      <c r="B18" s="93">
        <v>15.25</v>
      </c>
      <c r="C18" s="122">
        <v>23865</v>
      </c>
      <c r="D18" s="124">
        <v>135.34</v>
      </c>
      <c r="E18" s="94">
        <f t="shared" si="0"/>
        <v>3229889.1</v>
      </c>
      <c r="F18" s="97"/>
      <c r="G18" s="98"/>
    </row>
    <row r="19" spans="1:7" ht="18.75" customHeight="1" x14ac:dyDescent="0.15">
      <c r="A19" s="92" t="s">
        <v>503</v>
      </c>
      <c r="B19" s="93">
        <v>15.15</v>
      </c>
      <c r="C19" s="122">
        <v>23650</v>
      </c>
      <c r="D19" s="124">
        <v>134.80000000000001</v>
      </c>
      <c r="E19" s="94">
        <f t="shared" si="0"/>
        <v>3188020.0000000005</v>
      </c>
      <c r="F19" s="97"/>
      <c r="G19" s="98"/>
    </row>
    <row r="20" spans="1:7" ht="18.75" customHeight="1" x14ac:dyDescent="0.15">
      <c r="A20" s="92" t="s">
        <v>504</v>
      </c>
      <c r="B20" s="93">
        <v>15.1</v>
      </c>
      <c r="C20" s="122">
        <v>23655</v>
      </c>
      <c r="D20" s="124">
        <v>134.72</v>
      </c>
      <c r="E20" s="94">
        <f t="shared" si="0"/>
        <v>3186801.6</v>
      </c>
      <c r="F20" s="97"/>
      <c r="G20" s="98"/>
    </row>
    <row r="21" spans="1:7" ht="18.75" customHeight="1" thickBot="1" x14ac:dyDescent="0.2">
      <c r="A21" s="92" t="s">
        <v>375</v>
      </c>
      <c r="B21" s="93">
        <v>15.1</v>
      </c>
      <c r="C21" s="122">
        <v>23770</v>
      </c>
      <c r="D21" s="124">
        <v>135.13</v>
      </c>
      <c r="E21" s="94">
        <f t="shared" si="0"/>
        <v>3212040.1</v>
      </c>
      <c r="F21" s="97"/>
      <c r="G21" s="98"/>
    </row>
    <row r="22" spans="1:7" ht="15" thickTop="1" thickBot="1" x14ac:dyDescent="0.2">
      <c r="A22" s="117" t="s">
        <v>1022</v>
      </c>
      <c r="B22" s="118">
        <f>SUM(B2:B21)/COUNTA(B2:B21)</f>
        <v>16.052777777777781</v>
      </c>
      <c r="C22" s="118">
        <f>ROUND(ROUNDDOWN(SUM(C2:C21)/COUNTA(C2:C21),3),2)</f>
        <v>23756.67</v>
      </c>
      <c r="D22" s="118">
        <f>ROUND(ROUNDDOWN(SUM(D2:D21)/COUNTA(D2:D21),3),2)</f>
        <v>134.4</v>
      </c>
      <c r="E22" s="119">
        <f>C22*D22</f>
        <v>3192896.4479999999</v>
      </c>
      <c r="F22" s="102"/>
      <c r="G22" s="102"/>
    </row>
    <row r="23" spans="1:7" ht="18.75" customHeight="1" thickTop="1" x14ac:dyDescent="0.15">
      <c r="A23" s="11"/>
      <c r="B23" s="11"/>
      <c r="C23" s="136"/>
      <c r="D23" s="11"/>
      <c r="E23" s="11"/>
      <c r="F23" s="3"/>
      <c r="G23" s="11"/>
    </row>
    <row r="24" spans="1:7" ht="18.75" customHeight="1" x14ac:dyDescent="0.15">
      <c r="A24" s="103" t="s">
        <v>876</v>
      </c>
      <c r="B24" s="104">
        <v>26689.75</v>
      </c>
      <c r="C24" s="104">
        <v>133.75</v>
      </c>
      <c r="D24" s="105">
        <v>3569754.0625</v>
      </c>
      <c r="E24" s="106" t="s">
        <v>30</v>
      </c>
      <c r="F24" s="5"/>
      <c r="G24" s="5"/>
    </row>
    <row r="25" spans="1:7" ht="18.75" customHeight="1" x14ac:dyDescent="0.15">
      <c r="A25" s="103" t="s">
        <v>877</v>
      </c>
      <c r="B25" s="104">
        <v>23307.17</v>
      </c>
      <c r="C25" s="104">
        <v>134.91999999999999</v>
      </c>
      <c r="D25" s="105">
        <v>3144603.3763999995</v>
      </c>
      <c r="E25" s="107">
        <f>D25-D24</f>
        <v>-425150.68610000052</v>
      </c>
      <c r="F25" s="5"/>
      <c r="G25" s="5"/>
    </row>
    <row r="26" spans="1:7" ht="18.75" customHeight="1" x14ac:dyDescent="0.15">
      <c r="A26" s="103" t="s">
        <v>882</v>
      </c>
      <c r="B26" s="108">
        <f>C22</f>
        <v>23756.67</v>
      </c>
      <c r="C26" s="109">
        <f>D22</f>
        <v>134.4</v>
      </c>
      <c r="D26" s="110">
        <f>E22</f>
        <v>3192896.4479999999</v>
      </c>
      <c r="E26" s="111">
        <f>D26-D25</f>
        <v>48293.071600000374</v>
      </c>
      <c r="F26" s="5"/>
      <c r="G26" s="5"/>
    </row>
  </sheetData>
  <phoneticPr fontId="1"/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22B1-04DD-444E-BF18-81705737016D}">
  <dimension ref="A1:I29"/>
  <sheetViews>
    <sheetView workbookViewId="0">
      <selection activeCell="B3" sqref="B3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198</v>
      </c>
      <c r="B2" s="93"/>
      <c r="C2" s="121"/>
      <c r="D2" s="130">
        <v>137.84</v>
      </c>
      <c r="E2" s="94">
        <f t="shared" ref="E2:E24" si="0">C2*D2</f>
        <v>0</v>
      </c>
      <c r="F2" s="95"/>
      <c r="G2" s="96"/>
      <c r="I2" s="132"/>
    </row>
    <row r="3" spans="1:9" ht="18.75" customHeight="1" x14ac:dyDescent="0.15">
      <c r="A3" s="92" t="s">
        <v>199</v>
      </c>
      <c r="B3" s="93">
        <v>14.9</v>
      </c>
      <c r="C3" s="122">
        <v>24235</v>
      </c>
      <c r="D3" s="130">
        <v>138.66999999999999</v>
      </c>
      <c r="E3" s="94">
        <f t="shared" si="0"/>
        <v>3360667.4499999997</v>
      </c>
      <c r="F3" s="97"/>
      <c r="G3" s="98"/>
      <c r="I3" s="132"/>
    </row>
    <row r="4" spans="1:9" ht="18.75" customHeight="1" x14ac:dyDescent="0.15">
      <c r="A4" s="92" t="s">
        <v>648</v>
      </c>
      <c r="B4" s="93">
        <v>14.6</v>
      </c>
      <c r="C4" s="122">
        <v>25100</v>
      </c>
      <c r="D4" s="130"/>
      <c r="E4" s="94">
        <f t="shared" si="0"/>
        <v>0</v>
      </c>
      <c r="F4" s="97"/>
      <c r="G4" s="98"/>
      <c r="I4" s="132"/>
    </row>
    <row r="5" spans="1:9" ht="18.75" customHeight="1" x14ac:dyDescent="0.15">
      <c r="A5" s="92" t="s">
        <v>507</v>
      </c>
      <c r="B5" s="93">
        <v>14.5</v>
      </c>
      <c r="C5" s="122">
        <v>25100</v>
      </c>
      <c r="D5" s="126"/>
      <c r="E5" s="94">
        <f t="shared" si="0"/>
        <v>0</v>
      </c>
      <c r="F5" s="97"/>
      <c r="G5" s="98"/>
    </row>
    <row r="6" spans="1:9" ht="18.75" customHeight="1" x14ac:dyDescent="0.15">
      <c r="A6" s="92" t="s">
        <v>508</v>
      </c>
      <c r="B6" s="93">
        <v>14.4</v>
      </c>
      <c r="C6" s="122">
        <v>23800</v>
      </c>
      <c r="D6" s="126"/>
      <c r="E6" s="94">
        <f t="shared" si="0"/>
        <v>0</v>
      </c>
      <c r="F6" s="97"/>
      <c r="G6" s="98"/>
    </row>
    <row r="7" spans="1:9" ht="18.75" customHeight="1" x14ac:dyDescent="0.15">
      <c r="A7" s="92" t="s">
        <v>1065</v>
      </c>
      <c r="B7" s="93"/>
      <c r="C7" s="122"/>
      <c r="D7" s="126">
        <v>136.13999999999999</v>
      </c>
      <c r="E7" s="94">
        <f t="shared" si="0"/>
        <v>0</v>
      </c>
      <c r="F7" s="97"/>
      <c r="G7" s="98"/>
    </row>
    <row r="8" spans="1:9" ht="18.75" customHeight="1" x14ac:dyDescent="0.15">
      <c r="A8" s="92" t="s">
        <v>203</v>
      </c>
      <c r="B8" s="93">
        <v>14.4</v>
      </c>
      <c r="C8" s="122">
        <v>23930</v>
      </c>
      <c r="D8" s="126">
        <v>136.33000000000001</v>
      </c>
      <c r="E8" s="94">
        <f t="shared" si="0"/>
        <v>3262376.9000000004</v>
      </c>
      <c r="F8" s="97"/>
      <c r="G8" s="98"/>
    </row>
    <row r="9" spans="1:9" ht="18.75" customHeight="1" x14ac:dyDescent="0.15">
      <c r="A9" s="92" t="s">
        <v>511</v>
      </c>
      <c r="B9" s="93">
        <v>14.3</v>
      </c>
      <c r="C9" s="122">
        <v>23035</v>
      </c>
      <c r="D9" s="126">
        <v>136.15</v>
      </c>
      <c r="E9" s="94">
        <f t="shared" si="0"/>
        <v>3136215.25</v>
      </c>
      <c r="F9" s="97"/>
      <c r="G9" s="98"/>
    </row>
    <row r="10" spans="1:9" ht="18.75" customHeight="1" x14ac:dyDescent="0.15">
      <c r="A10" s="92" t="s">
        <v>512</v>
      </c>
      <c r="B10" s="93">
        <v>13.95</v>
      </c>
      <c r="C10" s="122">
        <v>22250</v>
      </c>
      <c r="D10" s="124">
        <v>135.18</v>
      </c>
      <c r="E10" s="94">
        <f t="shared" si="0"/>
        <v>3007755</v>
      </c>
      <c r="F10" s="97"/>
      <c r="G10" s="98"/>
    </row>
    <row r="11" spans="1:9" ht="18.75" customHeight="1" x14ac:dyDescent="0.15">
      <c r="A11" s="92" t="s">
        <v>378</v>
      </c>
      <c r="B11" s="93">
        <v>13.95</v>
      </c>
      <c r="C11" s="122">
        <v>22285</v>
      </c>
      <c r="D11" s="124">
        <v>135.63</v>
      </c>
      <c r="E11" s="94">
        <f t="shared" si="0"/>
        <v>3022514.55</v>
      </c>
      <c r="F11" s="97"/>
      <c r="G11" s="98"/>
    </row>
    <row r="12" spans="1:9" ht="18.75" customHeight="1" x14ac:dyDescent="0.15">
      <c r="A12" s="92" t="s">
        <v>1066</v>
      </c>
      <c r="B12" s="93">
        <v>13.75</v>
      </c>
      <c r="C12" s="122">
        <v>22200</v>
      </c>
      <c r="D12" s="124">
        <v>137.05000000000001</v>
      </c>
      <c r="E12" s="94">
        <f t="shared" si="0"/>
        <v>3042510.0000000005</v>
      </c>
      <c r="F12" s="97"/>
      <c r="G12" s="98"/>
    </row>
    <row r="13" spans="1:9" ht="18.75" customHeight="1" x14ac:dyDescent="0.15">
      <c r="A13" s="92" t="s">
        <v>208</v>
      </c>
      <c r="B13" s="93">
        <v>13.75</v>
      </c>
      <c r="C13" s="122">
        <v>21400</v>
      </c>
      <c r="D13" s="124">
        <v>137.05000000000001</v>
      </c>
      <c r="E13" s="94">
        <f t="shared" si="0"/>
        <v>2932870.0000000005</v>
      </c>
      <c r="F13" s="97"/>
      <c r="G13" s="98"/>
    </row>
    <row r="14" spans="1:9" ht="18.75" customHeight="1" x14ac:dyDescent="0.15">
      <c r="A14" s="92" t="s">
        <v>514</v>
      </c>
      <c r="B14" s="93">
        <v>13.75</v>
      </c>
      <c r="C14" s="122">
        <v>21320</v>
      </c>
      <c r="D14" s="124">
        <v>137.49</v>
      </c>
      <c r="E14" s="94">
        <f t="shared" si="0"/>
        <v>2931286.8000000003</v>
      </c>
      <c r="F14" s="97"/>
      <c r="G14" s="98"/>
    </row>
    <row r="15" spans="1:9" ht="18.75" customHeight="1" x14ac:dyDescent="0.15">
      <c r="A15" s="92" t="s">
        <v>515</v>
      </c>
      <c r="B15" s="93">
        <v>13.75</v>
      </c>
      <c r="C15" s="122">
        <v>21275</v>
      </c>
      <c r="D15" s="124">
        <v>138.62</v>
      </c>
      <c r="E15" s="94">
        <f t="shared" si="0"/>
        <v>2949140.5</v>
      </c>
      <c r="F15" s="97"/>
      <c r="G15" s="98"/>
    </row>
    <row r="16" spans="1:9" ht="18.75" customHeight="1" x14ac:dyDescent="0.15">
      <c r="A16" s="92" t="s">
        <v>516</v>
      </c>
      <c r="B16" s="93">
        <v>13.5</v>
      </c>
      <c r="C16" s="122">
        <v>21465</v>
      </c>
      <c r="D16" s="124">
        <v>139.41</v>
      </c>
      <c r="E16" s="94">
        <f t="shared" si="0"/>
        <v>2992435.65</v>
      </c>
      <c r="F16" s="97"/>
      <c r="G16" s="98"/>
    </row>
    <row r="17" spans="1:7" ht="18.75" customHeight="1" x14ac:dyDescent="0.15">
      <c r="A17" s="92" t="s">
        <v>1067</v>
      </c>
      <c r="B17" s="93">
        <v>13.45</v>
      </c>
      <c r="C17" s="122">
        <v>21275</v>
      </c>
      <c r="D17" s="124">
        <v>138.72</v>
      </c>
      <c r="E17" s="94">
        <f t="shared" si="0"/>
        <v>2951268</v>
      </c>
      <c r="F17" s="97"/>
      <c r="G17" s="98"/>
    </row>
    <row r="18" spans="1:7" ht="18.75" customHeight="1" x14ac:dyDescent="0.15">
      <c r="A18" s="92" t="s">
        <v>213</v>
      </c>
      <c r="B18" s="93">
        <v>13.3</v>
      </c>
      <c r="C18" s="122">
        <v>20760</v>
      </c>
      <c r="D18" s="124">
        <v>139.47999999999999</v>
      </c>
      <c r="E18" s="94">
        <f t="shared" si="0"/>
        <v>2895604.8</v>
      </c>
      <c r="F18" s="97"/>
      <c r="G18" s="98"/>
    </row>
    <row r="19" spans="1:7" ht="18.75" customHeight="1" x14ac:dyDescent="0.15">
      <c r="A19" s="92" t="s">
        <v>518</v>
      </c>
      <c r="B19" s="93">
        <v>13.3</v>
      </c>
      <c r="C19" s="122">
        <v>20900</v>
      </c>
      <c r="D19" s="124">
        <v>139.63</v>
      </c>
      <c r="E19" s="94">
        <f t="shared" si="0"/>
        <v>2918267</v>
      </c>
      <c r="F19" s="97"/>
      <c r="G19" s="98"/>
    </row>
    <row r="20" spans="1:7" ht="18.75" customHeight="1" x14ac:dyDescent="0.15">
      <c r="A20" s="92" t="s">
        <v>519</v>
      </c>
      <c r="B20" s="93">
        <v>13.2</v>
      </c>
      <c r="C20" s="122">
        <v>21125</v>
      </c>
      <c r="D20" s="124">
        <v>140.54</v>
      </c>
      <c r="E20" s="94">
        <f t="shared" si="0"/>
        <v>2968907.5</v>
      </c>
      <c r="F20" s="97"/>
      <c r="G20" s="98"/>
    </row>
    <row r="21" spans="1:7" ht="18.75" customHeight="1" x14ac:dyDescent="0.15">
      <c r="A21" s="92" t="s">
        <v>384</v>
      </c>
      <c r="B21" s="93">
        <v>13.15</v>
      </c>
      <c r="C21" s="122">
        <v>21450</v>
      </c>
      <c r="D21" s="124">
        <v>140.88999999999999</v>
      </c>
      <c r="E21" s="94">
        <f t="shared" si="0"/>
        <v>3022090.4999999995</v>
      </c>
      <c r="F21" s="97"/>
      <c r="G21" s="98"/>
    </row>
    <row r="22" spans="1:7" ht="18.75" customHeight="1" x14ac:dyDescent="0.15">
      <c r="A22" s="92" t="s">
        <v>1068</v>
      </c>
      <c r="B22" s="93"/>
      <c r="C22" s="122"/>
      <c r="D22" s="124">
        <v>141.77000000000001</v>
      </c>
      <c r="E22" s="94">
        <f t="shared" si="0"/>
        <v>0</v>
      </c>
      <c r="F22" s="97"/>
      <c r="G22" s="98"/>
    </row>
    <row r="23" spans="1:7" ht="18.75" customHeight="1" x14ac:dyDescent="0.15">
      <c r="A23" s="92" t="s">
        <v>218</v>
      </c>
      <c r="B23" s="93">
        <v>13</v>
      </c>
      <c r="C23" s="122">
        <v>21235</v>
      </c>
      <c r="D23" s="124">
        <v>141.27000000000001</v>
      </c>
      <c r="E23" s="94">
        <f t="shared" si="0"/>
        <v>2999868.45</v>
      </c>
      <c r="F23" s="97"/>
      <c r="G23" s="98"/>
    </row>
    <row r="24" spans="1:7" ht="18.75" customHeight="1" thickBot="1" x14ac:dyDescent="0.2">
      <c r="A24" s="92" t="s">
        <v>521</v>
      </c>
      <c r="B24" s="93">
        <v>13.2</v>
      </c>
      <c r="C24" s="122">
        <v>20450</v>
      </c>
      <c r="D24" s="124">
        <v>140.77000000000001</v>
      </c>
      <c r="E24" s="94">
        <f t="shared" si="0"/>
        <v>2878746.5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13.804999999999998</v>
      </c>
      <c r="C25" s="118">
        <f>ROUND(ROUNDDOWN(SUM(C2:C24)/COUNTA(C2:C24),3),2)</f>
        <v>22229.5</v>
      </c>
      <c r="D25" s="118">
        <f>ROUND(ROUNDDOWN(SUM(D2:D24)/COUNTA(D2:D24),3),2)</f>
        <v>138.43</v>
      </c>
      <c r="E25" s="119">
        <f>C25*D25</f>
        <v>3077229.6850000001</v>
      </c>
      <c r="F25" s="102"/>
      <c r="G25" s="102"/>
    </row>
    <row r="26" spans="1:7" ht="18.75" customHeight="1" thickTop="1" x14ac:dyDescent="0.15">
      <c r="A26" s="11"/>
      <c r="B26" s="11"/>
      <c r="C26" s="136"/>
      <c r="D26" s="11"/>
      <c r="E26" s="11"/>
      <c r="F26" s="3"/>
      <c r="G26" s="11"/>
    </row>
    <row r="27" spans="1:7" ht="18.75" customHeight="1" x14ac:dyDescent="0.15">
      <c r="A27" s="103" t="s">
        <v>877</v>
      </c>
      <c r="B27" s="104">
        <v>23307.17</v>
      </c>
      <c r="C27" s="104">
        <v>134.91999999999999</v>
      </c>
      <c r="D27" s="105">
        <v>3144603.3763999995</v>
      </c>
      <c r="E27" s="106" t="s">
        <v>30</v>
      </c>
      <c r="F27" s="5"/>
      <c r="G27" s="5"/>
    </row>
    <row r="28" spans="1:7" ht="18.75" customHeight="1" x14ac:dyDescent="0.15">
      <c r="A28" s="103" t="s">
        <v>882</v>
      </c>
      <c r="B28" s="104">
        <v>23756.67</v>
      </c>
      <c r="C28" s="104">
        <v>134.4</v>
      </c>
      <c r="D28" s="105">
        <v>3192896.4479999999</v>
      </c>
      <c r="E28" s="107">
        <f>D28-D27</f>
        <v>48293.071600000374</v>
      </c>
      <c r="F28" s="5"/>
      <c r="G28" s="5"/>
    </row>
    <row r="29" spans="1:7" ht="18.75" customHeight="1" x14ac:dyDescent="0.15">
      <c r="A29" s="103" t="s">
        <v>829</v>
      </c>
      <c r="B29" s="108">
        <f>C25</f>
        <v>22229.5</v>
      </c>
      <c r="C29" s="109">
        <f>D25</f>
        <v>138.43</v>
      </c>
      <c r="D29" s="110">
        <f>E25</f>
        <v>3077229.6850000001</v>
      </c>
      <c r="E29" s="111">
        <f>D29-D28</f>
        <v>-115666.7629999998</v>
      </c>
      <c r="F29" s="5"/>
      <c r="G29" s="5"/>
    </row>
  </sheetData>
  <phoneticPr fontId="1"/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C3EA-CFEE-4758-9AC2-A4FED966744B}">
  <dimension ref="A1:I28"/>
  <sheetViews>
    <sheetView topLeftCell="A7" workbookViewId="0">
      <selection activeCell="A27" sqref="A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1069</v>
      </c>
      <c r="B2" s="93">
        <v>13</v>
      </c>
      <c r="C2" s="121">
        <v>20850</v>
      </c>
      <c r="D2" s="130">
        <v>140.19</v>
      </c>
      <c r="E2" s="94">
        <f t="shared" ref="E2:E23" si="0">C2*D2</f>
        <v>2922961.5</v>
      </c>
      <c r="F2" s="95"/>
      <c r="G2" s="96"/>
      <c r="I2" s="132"/>
    </row>
    <row r="3" spans="1:9" ht="18.75" customHeight="1" x14ac:dyDescent="0.15">
      <c r="A3" s="92" t="s">
        <v>1070</v>
      </c>
      <c r="B3" s="93">
        <v>13</v>
      </c>
      <c r="C3" s="122">
        <v>21490</v>
      </c>
      <c r="D3" s="130">
        <v>139.99</v>
      </c>
      <c r="E3" s="94">
        <f t="shared" si="0"/>
        <v>3008385.1</v>
      </c>
      <c r="F3" s="97"/>
      <c r="G3" s="98"/>
      <c r="I3" s="132"/>
    </row>
    <row r="4" spans="1:9" ht="18.75" customHeight="1" x14ac:dyDescent="0.15">
      <c r="A4" s="92" t="s">
        <v>1071</v>
      </c>
      <c r="B4" s="93">
        <v>13.15</v>
      </c>
      <c r="C4" s="122">
        <v>20610</v>
      </c>
      <c r="D4" s="130">
        <v>141.18</v>
      </c>
      <c r="E4" s="94">
        <f t="shared" si="0"/>
        <v>2909719.8000000003</v>
      </c>
      <c r="F4" s="97"/>
      <c r="G4" s="98"/>
      <c r="I4" s="132"/>
    </row>
    <row r="5" spans="1:9" ht="18.75" customHeight="1" x14ac:dyDescent="0.15">
      <c r="A5" s="92" t="s">
        <v>224</v>
      </c>
      <c r="B5" s="93">
        <v>12.9</v>
      </c>
      <c r="C5" s="122">
        <v>21050</v>
      </c>
      <c r="D5" s="126">
        <v>140.6</v>
      </c>
      <c r="E5" s="94">
        <f t="shared" si="0"/>
        <v>2959630</v>
      </c>
      <c r="F5" s="97"/>
      <c r="G5" s="98"/>
    </row>
    <row r="6" spans="1:9" ht="18.75" customHeight="1" x14ac:dyDescent="0.15">
      <c r="A6" s="92" t="s">
        <v>525</v>
      </c>
      <c r="B6" s="93">
        <v>13</v>
      </c>
      <c r="C6" s="122">
        <v>21005</v>
      </c>
      <c r="D6" s="126">
        <v>140.51</v>
      </c>
      <c r="E6" s="94">
        <f t="shared" si="0"/>
        <v>2951412.55</v>
      </c>
      <c r="F6" s="97"/>
      <c r="G6" s="98"/>
    </row>
    <row r="7" spans="1:9" ht="18.75" customHeight="1" x14ac:dyDescent="0.15">
      <c r="A7" s="92" t="s">
        <v>526</v>
      </c>
      <c r="B7" s="93">
        <v>13</v>
      </c>
      <c r="C7" s="122">
        <v>21110</v>
      </c>
      <c r="D7" s="126">
        <v>141</v>
      </c>
      <c r="E7" s="94">
        <f t="shared" si="0"/>
        <v>2976510</v>
      </c>
      <c r="F7" s="97"/>
      <c r="G7" s="98"/>
    </row>
    <row r="8" spans="1:9" ht="18.75" customHeight="1" x14ac:dyDescent="0.15">
      <c r="A8" s="92" t="s">
        <v>389</v>
      </c>
      <c r="B8" s="93">
        <v>13</v>
      </c>
      <c r="C8" s="122">
        <v>21390</v>
      </c>
      <c r="D8" s="126">
        <v>140.15</v>
      </c>
      <c r="E8" s="94">
        <f t="shared" si="0"/>
        <v>2997808.5</v>
      </c>
      <c r="F8" s="97"/>
      <c r="G8" s="98"/>
    </row>
    <row r="9" spans="1:9" ht="18.75" customHeight="1" x14ac:dyDescent="0.15">
      <c r="A9" s="92" t="s">
        <v>1072</v>
      </c>
      <c r="B9" s="93">
        <v>13</v>
      </c>
      <c r="C9" s="122">
        <v>21100</v>
      </c>
      <c r="D9" s="126">
        <v>140.43</v>
      </c>
      <c r="E9" s="94">
        <f t="shared" si="0"/>
        <v>2963073</v>
      </c>
      <c r="F9" s="97"/>
      <c r="G9" s="98"/>
    </row>
    <row r="10" spans="1:9" ht="18.75" customHeight="1" x14ac:dyDescent="0.15">
      <c r="A10" s="92" t="s">
        <v>229</v>
      </c>
      <c r="B10" s="93">
        <v>13</v>
      </c>
      <c r="C10" s="122">
        <v>21250</v>
      </c>
      <c r="D10" s="124">
        <v>140.69999999999999</v>
      </c>
      <c r="E10" s="94">
        <f t="shared" si="0"/>
        <v>2989874.9999999995</v>
      </c>
      <c r="F10" s="97"/>
      <c r="G10" s="98"/>
    </row>
    <row r="11" spans="1:9" ht="18.75" customHeight="1" x14ac:dyDescent="0.15">
      <c r="A11" s="92" t="s">
        <v>528</v>
      </c>
      <c r="B11" s="93">
        <v>13</v>
      </c>
      <c r="C11" s="122">
        <v>22155</v>
      </c>
      <c r="D11" s="124">
        <v>141.07</v>
      </c>
      <c r="E11" s="94">
        <f t="shared" si="0"/>
        <v>3125405.8499999996</v>
      </c>
      <c r="F11" s="97"/>
      <c r="G11" s="98"/>
    </row>
    <row r="12" spans="1:9" ht="18.75" customHeight="1" x14ac:dyDescent="0.15">
      <c r="A12" s="92" t="s">
        <v>529</v>
      </c>
      <c r="B12" s="93">
        <v>13</v>
      </c>
      <c r="C12" s="122">
        <v>22725</v>
      </c>
      <c r="D12" s="124">
        <v>141.38999999999999</v>
      </c>
      <c r="E12" s="94">
        <f t="shared" si="0"/>
        <v>3213087.7499999995</v>
      </c>
      <c r="F12" s="97"/>
      <c r="G12" s="98"/>
    </row>
    <row r="13" spans="1:9" ht="18.75" customHeight="1" x14ac:dyDescent="0.15">
      <c r="A13" s="92" t="s">
        <v>391</v>
      </c>
      <c r="B13" s="93">
        <v>13</v>
      </c>
      <c r="C13" s="122">
        <v>23140</v>
      </c>
      <c r="D13" s="124">
        <v>141.32</v>
      </c>
      <c r="E13" s="94">
        <f t="shared" si="0"/>
        <v>3270144.8</v>
      </c>
      <c r="F13" s="97"/>
      <c r="G13" s="98"/>
    </row>
    <row r="14" spans="1:9" ht="18.75" customHeight="1" x14ac:dyDescent="0.15">
      <c r="A14" s="92" t="s">
        <v>1073</v>
      </c>
      <c r="B14" s="93">
        <v>13.05</v>
      </c>
      <c r="C14" s="122">
        <v>22465</v>
      </c>
      <c r="D14" s="124">
        <v>142.97</v>
      </c>
      <c r="E14" s="94">
        <f t="shared" si="0"/>
        <v>3211821.05</v>
      </c>
      <c r="F14" s="97"/>
      <c r="G14" s="98"/>
    </row>
    <row r="15" spans="1:9" ht="18.75" customHeight="1" x14ac:dyDescent="0.15">
      <c r="A15" s="92" t="s">
        <v>234</v>
      </c>
      <c r="B15" s="93">
        <v>13.2</v>
      </c>
      <c r="C15" s="122">
        <v>21830</v>
      </c>
      <c r="D15" s="124">
        <v>143.22999999999999</v>
      </c>
      <c r="E15" s="94">
        <f t="shared" si="0"/>
        <v>3126710.9</v>
      </c>
      <c r="F15" s="97"/>
      <c r="G15" s="98"/>
    </row>
    <row r="16" spans="1:9" ht="18.75" customHeight="1" x14ac:dyDescent="0.15">
      <c r="A16" s="92" t="s">
        <v>532</v>
      </c>
      <c r="B16" s="93">
        <v>13.5</v>
      </c>
      <c r="C16" s="122">
        <v>21350</v>
      </c>
      <c r="D16" s="124">
        <v>142.65</v>
      </c>
      <c r="E16" s="94">
        <f t="shared" si="0"/>
        <v>3045577.5</v>
      </c>
      <c r="F16" s="97"/>
      <c r="G16" s="98"/>
    </row>
    <row r="17" spans="1:7" ht="18.75" customHeight="1" x14ac:dyDescent="0.15">
      <c r="A17" s="92" t="s">
        <v>533</v>
      </c>
      <c r="B17" s="93">
        <v>13.6</v>
      </c>
      <c r="C17" s="122">
        <v>21210</v>
      </c>
      <c r="D17" s="124">
        <v>142.97</v>
      </c>
      <c r="E17" s="94">
        <f t="shared" si="0"/>
        <v>3032393.7</v>
      </c>
      <c r="F17" s="97"/>
      <c r="G17" s="98"/>
    </row>
    <row r="18" spans="1:7" ht="18.75" customHeight="1" x14ac:dyDescent="0.15">
      <c r="A18" s="92" t="s">
        <v>393</v>
      </c>
      <c r="B18" s="93">
        <v>13.6</v>
      </c>
      <c r="C18" s="122">
        <v>20895</v>
      </c>
      <c r="D18" s="124">
        <v>144.16999999999999</v>
      </c>
      <c r="E18" s="94">
        <f t="shared" si="0"/>
        <v>3012432.15</v>
      </c>
      <c r="F18" s="97"/>
      <c r="G18" s="98"/>
    </row>
    <row r="19" spans="1:7" ht="18.75" customHeight="1" x14ac:dyDescent="0.15">
      <c r="A19" s="92" t="s">
        <v>1074</v>
      </c>
      <c r="B19" s="93">
        <v>13.6</v>
      </c>
      <c r="C19" s="122">
        <v>20560</v>
      </c>
      <c r="D19" s="124">
        <v>144.49</v>
      </c>
      <c r="E19" s="94">
        <f t="shared" si="0"/>
        <v>2970714.4000000004</v>
      </c>
      <c r="F19" s="97"/>
      <c r="G19" s="98"/>
    </row>
    <row r="20" spans="1:7" ht="18.75" customHeight="1" x14ac:dyDescent="0.15">
      <c r="A20" s="92" t="s">
        <v>239</v>
      </c>
      <c r="B20" s="93">
        <v>14</v>
      </c>
      <c r="C20" s="122">
        <v>20335</v>
      </c>
      <c r="D20" s="124">
        <v>144.63</v>
      </c>
      <c r="E20" s="94">
        <f t="shared" si="0"/>
        <v>2941051.05</v>
      </c>
      <c r="F20" s="97"/>
      <c r="G20" s="98"/>
    </row>
    <row r="21" spans="1:7" ht="18.75" customHeight="1" x14ac:dyDescent="0.15">
      <c r="A21" s="92" t="s">
        <v>535</v>
      </c>
      <c r="B21" s="93">
        <v>14</v>
      </c>
      <c r="C21" s="122">
        <v>19855</v>
      </c>
      <c r="D21" s="124">
        <v>144.87</v>
      </c>
      <c r="E21" s="94">
        <f t="shared" si="0"/>
        <v>2876393.85</v>
      </c>
      <c r="F21" s="97"/>
      <c r="G21" s="98"/>
    </row>
    <row r="22" spans="1:7" ht="18.75" customHeight="1" x14ac:dyDescent="0.15">
      <c r="A22" s="92" t="s">
        <v>536</v>
      </c>
      <c r="B22" s="93">
        <v>14.25</v>
      </c>
      <c r="C22" s="122">
        <v>19745</v>
      </c>
      <c r="D22" s="124">
        <v>145.35</v>
      </c>
      <c r="E22" s="94">
        <f t="shared" si="0"/>
        <v>2869935.75</v>
      </c>
      <c r="F22" s="97"/>
      <c r="G22" s="98"/>
    </row>
    <row r="23" spans="1:7" ht="18.75" customHeight="1" thickBot="1" x14ac:dyDescent="0.2">
      <c r="A23" s="92" t="s">
        <v>395</v>
      </c>
      <c r="B23" s="93">
        <v>14.25</v>
      </c>
      <c r="C23" s="122">
        <v>20125</v>
      </c>
      <c r="D23" s="124">
        <v>145.99</v>
      </c>
      <c r="E23" s="94">
        <f t="shared" si="0"/>
        <v>2938048.75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13.322727272727274</v>
      </c>
      <c r="C24" s="118">
        <f>ROUND(ROUNDDOWN(SUM(C2:C23)/COUNTA(C2:C23),3),2)</f>
        <v>21192.95</v>
      </c>
      <c r="D24" s="118">
        <f>ROUND(ROUNDDOWN(SUM(D2:D23)/COUNTA(D2:D23),3),2)</f>
        <v>142.27000000000001</v>
      </c>
      <c r="E24" s="119">
        <f>C24*D24</f>
        <v>3015120.9965000004</v>
      </c>
      <c r="F24" s="102"/>
      <c r="G24" s="102"/>
    </row>
    <row r="25" spans="1:7" ht="18.75" customHeight="1" thickTop="1" x14ac:dyDescent="0.15">
      <c r="A25" s="11"/>
      <c r="B25" s="11"/>
      <c r="C25" s="136"/>
      <c r="D25" s="11"/>
      <c r="E25" s="11"/>
      <c r="F25" s="3"/>
      <c r="G25" s="11"/>
    </row>
    <row r="26" spans="1:7" ht="18.75" customHeight="1" x14ac:dyDescent="0.15">
      <c r="A26" s="103" t="s">
        <v>882</v>
      </c>
      <c r="B26" s="104">
        <v>23756.67</v>
      </c>
      <c r="C26" s="104">
        <v>134.4</v>
      </c>
      <c r="D26" s="105">
        <v>3192896.4479999999</v>
      </c>
      <c r="E26" s="106" t="s">
        <v>30</v>
      </c>
      <c r="F26" s="5"/>
      <c r="G26" s="5"/>
    </row>
    <row r="27" spans="1:7" ht="18.75" customHeight="1" x14ac:dyDescent="0.15">
      <c r="A27" s="103" t="s">
        <v>829</v>
      </c>
      <c r="B27" s="104">
        <v>22229.5</v>
      </c>
      <c r="C27" s="104">
        <v>138.43</v>
      </c>
      <c r="D27" s="105">
        <v>3077229.6850000001</v>
      </c>
      <c r="E27" s="107">
        <f>D27-D26</f>
        <v>-115666.7629999998</v>
      </c>
      <c r="F27" s="5"/>
      <c r="G27" s="5"/>
    </row>
    <row r="28" spans="1:7" ht="18.75" customHeight="1" x14ac:dyDescent="0.15">
      <c r="A28" s="103" t="s">
        <v>830</v>
      </c>
      <c r="B28" s="108">
        <f>C24</f>
        <v>21192.95</v>
      </c>
      <c r="C28" s="109">
        <f>D24</f>
        <v>142.27000000000001</v>
      </c>
      <c r="D28" s="110">
        <f>E24</f>
        <v>3015120.9965000004</v>
      </c>
      <c r="E28" s="111">
        <f>D28-D27</f>
        <v>-62108.688499999698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BE83-5AA8-44BF-BDA6-280819A52135}">
  <dimension ref="A1:I27"/>
  <sheetViews>
    <sheetView workbookViewId="0">
      <selection activeCell="A26" sqref="A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1075</v>
      </c>
      <c r="B2" s="93">
        <v>14.5</v>
      </c>
      <c r="C2" s="121">
        <v>20160</v>
      </c>
      <c r="D2" s="130">
        <v>145.51</v>
      </c>
      <c r="E2" s="94">
        <f t="shared" ref="E2:E22" si="0">C2*D2</f>
        <v>2933481.5999999996</v>
      </c>
      <c r="F2" s="95"/>
      <c r="G2" s="96"/>
      <c r="I2" s="132"/>
    </row>
    <row r="3" spans="1:9" ht="18.75" customHeight="1" x14ac:dyDescent="0.15">
      <c r="A3" s="92" t="s">
        <v>244</v>
      </c>
      <c r="B3" s="93">
        <v>14.5</v>
      </c>
      <c r="C3" s="122">
        <v>20300</v>
      </c>
      <c r="D3" s="130">
        <v>145.56</v>
      </c>
      <c r="E3" s="94">
        <f t="shared" si="0"/>
        <v>2954868</v>
      </c>
      <c r="F3" s="97"/>
      <c r="G3" s="98"/>
      <c r="I3" s="132"/>
    </row>
    <row r="4" spans="1:9" ht="18.75" customHeight="1" x14ac:dyDescent="0.15">
      <c r="A4" s="92" t="s">
        <v>539</v>
      </c>
      <c r="B4" s="93">
        <v>15</v>
      </c>
      <c r="C4" s="122">
        <v>20175</v>
      </c>
      <c r="D4" s="130">
        <v>145.56</v>
      </c>
      <c r="E4" s="94">
        <f t="shared" si="0"/>
        <v>2936673</v>
      </c>
      <c r="F4" s="97"/>
      <c r="G4" s="98"/>
      <c r="I4" s="132"/>
    </row>
    <row r="5" spans="1:9" ht="18.75" customHeight="1" x14ac:dyDescent="0.15">
      <c r="A5" s="92" t="s">
        <v>540</v>
      </c>
      <c r="B5" s="93">
        <v>14.85</v>
      </c>
      <c r="C5" s="122">
        <v>21135</v>
      </c>
      <c r="D5" s="126">
        <v>145.44</v>
      </c>
      <c r="E5" s="94">
        <f t="shared" si="0"/>
        <v>3073874.4</v>
      </c>
      <c r="F5" s="97"/>
      <c r="G5" s="98"/>
    </row>
    <row r="6" spans="1:9" ht="18.75" customHeight="1" x14ac:dyDescent="0.15">
      <c r="A6" s="92" t="s">
        <v>400</v>
      </c>
      <c r="B6" s="93">
        <v>15.5</v>
      </c>
      <c r="C6" s="122">
        <v>20370</v>
      </c>
      <c r="D6" s="126">
        <v>145.15</v>
      </c>
      <c r="E6" s="94">
        <f t="shared" si="0"/>
        <v>2956705.5</v>
      </c>
      <c r="F6" s="97"/>
      <c r="G6" s="98"/>
    </row>
    <row r="7" spans="1:9" ht="18.75" customHeight="1" x14ac:dyDescent="0.15">
      <c r="A7" s="92" t="s">
        <v>1076</v>
      </c>
      <c r="B7" s="93">
        <v>15.75</v>
      </c>
      <c r="C7" s="122">
        <v>20685</v>
      </c>
      <c r="D7" s="126">
        <v>143.54</v>
      </c>
      <c r="E7" s="94">
        <f t="shared" si="0"/>
        <v>2969124.9</v>
      </c>
      <c r="F7" s="97"/>
      <c r="G7" s="98"/>
    </row>
    <row r="8" spans="1:9" ht="18.75" customHeight="1" x14ac:dyDescent="0.15">
      <c r="A8" s="92" t="s">
        <v>249</v>
      </c>
      <c r="B8" s="93">
        <v>16</v>
      </c>
      <c r="C8" s="122">
        <v>20460</v>
      </c>
      <c r="D8" s="126">
        <v>142.46</v>
      </c>
      <c r="E8" s="94">
        <f t="shared" si="0"/>
        <v>2914731.6</v>
      </c>
      <c r="F8" s="97"/>
      <c r="G8" s="98"/>
    </row>
    <row r="9" spans="1:9" ht="18.75" customHeight="1" x14ac:dyDescent="0.15">
      <c r="A9" s="92" t="s">
        <v>542</v>
      </c>
      <c r="B9" s="93">
        <v>16</v>
      </c>
      <c r="C9" s="122">
        <v>20950</v>
      </c>
      <c r="D9" s="126">
        <v>140.88999999999999</v>
      </c>
      <c r="E9" s="94">
        <f t="shared" si="0"/>
        <v>2951645.4999999995</v>
      </c>
      <c r="F9" s="97"/>
      <c r="G9" s="98"/>
    </row>
    <row r="10" spans="1:9" ht="18.75" customHeight="1" x14ac:dyDescent="0.15">
      <c r="A10" s="92" t="s">
        <v>543</v>
      </c>
      <c r="B10" s="93">
        <v>16.25</v>
      </c>
      <c r="C10" s="122">
        <v>21150</v>
      </c>
      <c r="D10" s="124">
        <v>139.68</v>
      </c>
      <c r="E10" s="94">
        <f t="shared" si="0"/>
        <v>2954232</v>
      </c>
      <c r="F10" s="97"/>
      <c r="G10" s="98"/>
    </row>
    <row r="11" spans="1:9" ht="18.75" customHeight="1" x14ac:dyDescent="0.15">
      <c r="A11" s="92" t="s">
        <v>402</v>
      </c>
      <c r="B11" s="93">
        <v>16.25</v>
      </c>
      <c r="C11" s="122">
        <v>21305</v>
      </c>
      <c r="D11" s="124">
        <v>139.04</v>
      </c>
      <c r="E11" s="94">
        <f t="shared" si="0"/>
        <v>2962247.1999999997</v>
      </c>
      <c r="F11" s="97"/>
      <c r="G11" s="98"/>
    </row>
    <row r="12" spans="1:9" ht="18.75" customHeight="1" x14ac:dyDescent="0.15">
      <c r="A12" s="92" t="s">
        <v>1077</v>
      </c>
      <c r="B12" s="93">
        <v>16.25</v>
      </c>
      <c r="C12" s="122">
        <v>20710</v>
      </c>
      <c r="D12" s="124"/>
      <c r="E12" s="94">
        <f t="shared" si="0"/>
        <v>0</v>
      </c>
      <c r="F12" s="97"/>
      <c r="G12" s="98"/>
    </row>
    <row r="13" spans="1:9" ht="18.75" customHeight="1" x14ac:dyDescent="0.15">
      <c r="A13" s="92" t="s">
        <v>254</v>
      </c>
      <c r="B13" s="93">
        <v>16.25</v>
      </c>
      <c r="C13" s="122">
        <v>20600</v>
      </c>
      <c r="D13" s="124">
        <v>139.88</v>
      </c>
      <c r="E13" s="94">
        <f t="shared" si="0"/>
        <v>2881528</v>
      </c>
      <c r="F13" s="97"/>
      <c r="G13" s="98"/>
    </row>
    <row r="14" spans="1:9" ht="18.75" customHeight="1" x14ac:dyDescent="0.15">
      <c r="A14" s="92" t="s">
        <v>545</v>
      </c>
      <c r="B14" s="93">
        <v>16.3</v>
      </c>
      <c r="C14" s="122">
        <v>20700</v>
      </c>
      <c r="D14" s="124">
        <v>140.04</v>
      </c>
      <c r="E14" s="94">
        <f t="shared" si="0"/>
        <v>2898828</v>
      </c>
      <c r="F14" s="97"/>
      <c r="G14" s="98"/>
    </row>
    <row r="15" spans="1:9" ht="18.75" customHeight="1" x14ac:dyDescent="0.15">
      <c r="A15" s="92" t="s">
        <v>546</v>
      </c>
      <c r="B15" s="93">
        <v>16.3</v>
      </c>
      <c r="C15" s="122">
        <v>21155</v>
      </c>
      <c r="D15" s="124">
        <v>140.69999999999999</v>
      </c>
      <c r="E15" s="94">
        <f t="shared" si="0"/>
        <v>2976508.4999999995</v>
      </c>
      <c r="F15" s="97"/>
      <c r="G15" s="98"/>
    </row>
    <row r="16" spans="1:9" ht="18.75" customHeight="1" x14ac:dyDescent="0.15">
      <c r="A16" s="92" t="s">
        <v>405</v>
      </c>
      <c r="B16" s="93">
        <v>16.3</v>
      </c>
      <c r="C16" s="122">
        <v>20810</v>
      </c>
      <c r="D16" s="124">
        <v>141.09</v>
      </c>
      <c r="E16" s="94">
        <f t="shared" si="0"/>
        <v>2936082.9</v>
      </c>
      <c r="F16" s="97"/>
      <c r="G16" s="98"/>
    </row>
    <row r="17" spans="1:7" ht="18.75" customHeight="1" x14ac:dyDescent="0.15">
      <c r="A17" s="92" t="s">
        <v>1078</v>
      </c>
      <c r="B17" s="93">
        <v>16.3</v>
      </c>
      <c r="C17" s="122">
        <v>20605</v>
      </c>
      <c r="D17" s="124">
        <v>142.83000000000001</v>
      </c>
      <c r="E17" s="94">
        <f t="shared" si="0"/>
        <v>2943012.1500000004</v>
      </c>
      <c r="F17" s="97"/>
      <c r="G17" s="98"/>
    </row>
    <row r="18" spans="1:7" ht="18.75" customHeight="1" x14ac:dyDescent="0.15">
      <c r="A18" s="92" t="s">
        <v>259</v>
      </c>
      <c r="B18" s="93">
        <v>16.5</v>
      </c>
      <c r="C18" s="122">
        <v>21350</v>
      </c>
      <c r="D18" s="124">
        <v>142.58000000000001</v>
      </c>
      <c r="E18" s="94">
        <f t="shared" si="0"/>
        <v>3044083.0000000005</v>
      </c>
      <c r="F18" s="97"/>
      <c r="G18" s="98"/>
    </row>
    <row r="19" spans="1:7" ht="18.75" customHeight="1" x14ac:dyDescent="0.15">
      <c r="A19" s="92" t="s">
        <v>548</v>
      </c>
      <c r="B19" s="93">
        <v>16.5</v>
      </c>
      <c r="C19" s="122">
        <v>21575</v>
      </c>
      <c r="D19" s="124">
        <v>142.11000000000001</v>
      </c>
      <c r="E19" s="94">
        <f t="shared" si="0"/>
        <v>3066023.2500000005</v>
      </c>
      <c r="F19" s="97"/>
      <c r="G19" s="98"/>
    </row>
    <row r="20" spans="1:7" ht="18.75" customHeight="1" x14ac:dyDescent="0.15">
      <c r="A20" s="92" t="s">
        <v>549</v>
      </c>
      <c r="B20" s="93">
        <v>16.5</v>
      </c>
      <c r="C20" s="122">
        <v>21395</v>
      </c>
      <c r="D20" s="124">
        <v>141.34</v>
      </c>
      <c r="E20" s="94">
        <f t="shared" si="0"/>
        <v>3023969.3000000003</v>
      </c>
      <c r="F20" s="97"/>
      <c r="G20" s="98"/>
    </row>
    <row r="21" spans="1:7" ht="18.75" customHeight="1" x14ac:dyDescent="0.15">
      <c r="A21" s="92" t="s">
        <v>407</v>
      </c>
      <c r="B21" s="93">
        <v>16.399999999999999</v>
      </c>
      <c r="C21" s="122">
        <v>21650</v>
      </c>
      <c r="D21" s="124">
        <v>140.53</v>
      </c>
      <c r="E21" s="94">
        <f t="shared" si="0"/>
        <v>3042474.5</v>
      </c>
      <c r="F21" s="97"/>
      <c r="G21" s="98"/>
    </row>
    <row r="22" spans="1:7" ht="18.75" customHeight="1" thickBot="1" x14ac:dyDescent="0.2">
      <c r="A22" s="92" t="s">
        <v>1079</v>
      </c>
      <c r="B22" s="93">
        <v>16.399999999999999</v>
      </c>
      <c r="C22" s="122">
        <v>21625</v>
      </c>
      <c r="D22" s="124">
        <v>141.97</v>
      </c>
      <c r="E22" s="94">
        <f t="shared" si="0"/>
        <v>3070101.25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15.933333333333334</v>
      </c>
      <c r="C23" s="118">
        <f>ROUND(ROUNDDOWN(SUM(C2:C22)/COUNTA(C2:C22),3),2)</f>
        <v>20898.330000000002</v>
      </c>
      <c r="D23" s="118">
        <f>ROUND(ROUNDDOWN(SUM(D2:D22)/COUNTA(D2:D22),3),2)</f>
        <v>142.30000000000001</v>
      </c>
      <c r="E23" s="119">
        <f>C23*D23</f>
        <v>2973832.3590000006</v>
      </c>
      <c r="F23" s="102"/>
      <c r="G23" s="102"/>
    </row>
    <row r="24" spans="1:7" ht="18.75" customHeight="1" thickTop="1" x14ac:dyDescent="0.15">
      <c r="A24" s="11"/>
      <c r="B24" s="11"/>
      <c r="C24" s="136"/>
      <c r="D24" s="11"/>
      <c r="E24" s="11"/>
      <c r="F24" s="3"/>
      <c r="G24" s="11"/>
    </row>
    <row r="25" spans="1:7" ht="18.75" customHeight="1" x14ac:dyDescent="0.15">
      <c r="A25" s="103" t="s">
        <v>829</v>
      </c>
      <c r="B25" s="104">
        <v>22229.5</v>
      </c>
      <c r="C25" s="104">
        <v>138.43</v>
      </c>
      <c r="D25" s="105">
        <v>3077229.6850000001</v>
      </c>
      <c r="E25" s="106" t="s">
        <v>30</v>
      </c>
      <c r="F25" s="5"/>
      <c r="G25" s="5"/>
    </row>
    <row r="26" spans="1:7" ht="18.75" customHeight="1" x14ac:dyDescent="0.15">
      <c r="A26" s="103" t="s">
        <v>830</v>
      </c>
      <c r="B26" s="104">
        <v>21192.95</v>
      </c>
      <c r="C26" s="104">
        <v>142.27000000000001</v>
      </c>
      <c r="D26" s="105">
        <v>3015120.9965000004</v>
      </c>
      <c r="E26" s="107">
        <f>D26-D25</f>
        <v>-62108.688499999698</v>
      </c>
      <c r="F26" s="5"/>
      <c r="G26" s="5"/>
    </row>
    <row r="27" spans="1:7" ht="18.75" customHeight="1" x14ac:dyDescent="0.15">
      <c r="A27" s="103" t="s">
        <v>831</v>
      </c>
      <c r="B27" s="108">
        <f>C23</f>
        <v>20898.330000000002</v>
      </c>
      <c r="C27" s="109">
        <f>D23</f>
        <v>142.30000000000001</v>
      </c>
      <c r="D27" s="110">
        <f>E23</f>
        <v>2973832.3590000006</v>
      </c>
      <c r="E27" s="111">
        <f>D27-D26</f>
        <v>-41288.637499999721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8CAE-C6C9-4B36-926A-5754E0306FBE}">
  <dimension ref="A1:I29"/>
  <sheetViews>
    <sheetView topLeftCell="A13" workbookViewId="0">
      <selection activeCell="D29" sqref="D29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264</v>
      </c>
      <c r="B2" s="93">
        <v>16.399999999999999</v>
      </c>
      <c r="C2" s="121">
        <v>22355</v>
      </c>
      <c r="D2" s="130">
        <v>143.44999999999999</v>
      </c>
      <c r="E2" s="94">
        <f t="shared" ref="E2:E24" si="0">C2*D2</f>
        <v>3206824.7499999995</v>
      </c>
      <c r="F2" s="95"/>
      <c r="G2" s="96"/>
      <c r="I2" s="132"/>
    </row>
    <row r="3" spans="1:9" ht="18.75" customHeight="1" x14ac:dyDescent="0.15">
      <c r="A3" s="92" t="s">
        <v>1080</v>
      </c>
      <c r="B3" s="93">
        <v>16.399999999999999</v>
      </c>
      <c r="C3" s="122">
        <v>21700</v>
      </c>
      <c r="D3" s="129">
        <v>144.22999999999999</v>
      </c>
      <c r="E3" s="94">
        <f t="shared" si="0"/>
        <v>3129791</v>
      </c>
      <c r="F3" s="97"/>
      <c r="G3" s="98"/>
      <c r="I3" s="132"/>
    </row>
    <row r="4" spans="1:9" ht="18.75" customHeight="1" x14ac:dyDescent="0.15">
      <c r="A4" s="92" t="s">
        <v>552</v>
      </c>
      <c r="B4" s="93">
        <v>16.350000000000001</v>
      </c>
      <c r="C4" s="122">
        <v>21300</v>
      </c>
      <c r="D4" s="137">
        <v>144.47</v>
      </c>
      <c r="E4" s="94">
        <f t="shared" si="0"/>
        <v>3077211</v>
      </c>
      <c r="F4" s="97"/>
      <c r="G4" s="98"/>
      <c r="I4" s="132"/>
    </row>
    <row r="5" spans="1:9" ht="18.75" customHeight="1" x14ac:dyDescent="0.15">
      <c r="A5" s="92" t="s">
        <v>553</v>
      </c>
      <c r="B5" s="93">
        <v>16.2</v>
      </c>
      <c r="C5" s="122">
        <v>20980</v>
      </c>
      <c r="D5" s="126">
        <v>143.88</v>
      </c>
      <c r="E5" s="94">
        <f t="shared" si="0"/>
        <v>3018602.4</v>
      </c>
      <c r="F5" s="97"/>
      <c r="G5" s="98"/>
    </row>
    <row r="6" spans="1:9" ht="18.75" customHeight="1" x14ac:dyDescent="0.15">
      <c r="A6" s="92" t="s">
        <v>1081</v>
      </c>
      <c r="B6" s="93">
        <v>16.2</v>
      </c>
      <c r="C6" s="122">
        <v>21250</v>
      </c>
      <c r="D6" s="126">
        <v>142.69999999999999</v>
      </c>
      <c r="E6" s="94">
        <f t="shared" si="0"/>
        <v>3032374.9999999995</v>
      </c>
      <c r="F6" s="97"/>
      <c r="G6" s="98"/>
    </row>
    <row r="7" spans="1:9" ht="18.75" customHeight="1" x14ac:dyDescent="0.15">
      <c r="A7" s="92" t="s">
        <v>269</v>
      </c>
      <c r="B7" s="93">
        <v>16.100000000000001</v>
      </c>
      <c r="C7" s="122">
        <v>20650</v>
      </c>
      <c r="D7" s="126">
        <v>144.06</v>
      </c>
      <c r="E7" s="94">
        <f t="shared" si="0"/>
        <v>2974839</v>
      </c>
      <c r="F7" s="97"/>
      <c r="G7" s="98"/>
    </row>
    <row r="8" spans="1:9" ht="18.75" customHeight="1" x14ac:dyDescent="0.15">
      <c r="A8" s="92" t="s">
        <v>555</v>
      </c>
      <c r="B8" s="93">
        <v>16</v>
      </c>
      <c r="C8" s="122">
        <v>20450</v>
      </c>
      <c r="D8" s="126">
        <v>144.46</v>
      </c>
      <c r="E8" s="94">
        <f t="shared" si="0"/>
        <v>2954207</v>
      </c>
      <c r="F8" s="97"/>
      <c r="G8" s="98"/>
    </row>
    <row r="9" spans="1:9" ht="18.75" customHeight="1" x14ac:dyDescent="0.15">
      <c r="A9" s="92" t="s">
        <v>556</v>
      </c>
      <c r="B9" s="93">
        <v>15.75</v>
      </c>
      <c r="C9" s="122">
        <v>20225</v>
      </c>
      <c r="D9" s="126">
        <v>144.96</v>
      </c>
      <c r="E9" s="94">
        <f t="shared" si="0"/>
        <v>2931816</v>
      </c>
      <c r="F9" s="97"/>
      <c r="G9" s="98"/>
    </row>
    <row r="10" spans="1:9" ht="18.75" customHeight="1" x14ac:dyDescent="0.15">
      <c r="A10" s="92" t="s">
        <v>411</v>
      </c>
      <c r="B10" s="93">
        <v>15.75</v>
      </c>
      <c r="C10" s="122">
        <v>20000</v>
      </c>
      <c r="D10" s="124"/>
      <c r="E10" s="94">
        <f t="shared" si="0"/>
        <v>0</v>
      </c>
      <c r="F10" s="97"/>
      <c r="G10" s="98"/>
    </row>
    <row r="11" spans="1:9" ht="18.75" customHeight="1" x14ac:dyDescent="0.15">
      <c r="A11" s="92" t="s">
        <v>668</v>
      </c>
      <c r="B11" s="93">
        <v>15.75</v>
      </c>
      <c r="C11" s="122">
        <v>19825</v>
      </c>
      <c r="D11" s="124">
        <v>146.11000000000001</v>
      </c>
      <c r="E11" s="94">
        <f t="shared" si="0"/>
        <v>2896630.7500000005</v>
      </c>
      <c r="F11" s="97"/>
      <c r="G11" s="98"/>
    </row>
    <row r="12" spans="1:9" ht="18.75" customHeight="1" x14ac:dyDescent="0.15">
      <c r="A12" s="92" t="s">
        <v>273</v>
      </c>
      <c r="B12" s="93">
        <v>15.75</v>
      </c>
      <c r="C12" s="122">
        <v>19685</v>
      </c>
      <c r="D12" s="124">
        <v>146.6</v>
      </c>
      <c r="E12" s="94">
        <f t="shared" si="0"/>
        <v>2885821</v>
      </c>
      <c r="F12" s="97"/>
      <c r="G12" s="98"/>
    </row>
    <row r="13" spans="1:9" ht="18.75" customHeight="1" x14ac:dyDescent="0.15">
      <c r="A13" s="92" t="s">
        <v>669</v>
      </c>
      <c r="B13" s="93">
        <v>15.5</v>
      </c>
      <c r="C13" s="122">
        <v>19850</v>
      </c>
      <c r="D13" s="124">
        <v>146.72</v>
      </c>
      <c r="E13" s="94">
        <f t="shared" si="0"/>
        <v>2912392</v>
      </c>
      <c r="F13" s="97"/>
      <c r="G13" s="98"/>
    </row>
    <row r="14" spans="1:9" ht="18.75" customHeight="1" x14ac:dyDescent="0.15">
      <c r="A14" s="92" t="s">
        <v>559</v>
      </c>
      <c r="B14" s="93">
        <v>15.5</v>
      </c>
      <c r="C14" s="122">
        <v>19850</v>
      </c>
      <c r="D14" s="124">
        <v>147.49</v>
      </c>
      <c r="E14" s="94">
        <f t="shared" si="0"/>
        <v>2927676.5</v>
      </c>
      <c r="F14" s="97"/>
      <c r="G14" s="98"/>
    </row>
    <row r="15" spans="1:9" ht="18.75" customHeight="1" x14ac:dyDescent="0.15">
      <c r="A15" s="92" t="s">
        <v>414</v>
      </c>
      <c r="B15" s="93">
        <v>15.5</v>
      </c>
      <c r="C15" s="122">
        <v>19925</v>
      </c>
      <c r="D15" s="124">
        <v>146.71</v>
      </c>
      <c r="E15" s="94">
        <f t="shared" si="0"/>
        <v>2923196.75</v>
      </c>
      <c r="F15" s="97"/>
      <c r="G15" s="98"/>
    </row>
    <row r="16" spans="1:9" ht="18.75" customHeight="1" x14ac:dyDescent="0.15">
      <c r="A16" s="92" t="s">
        <v>1082</v>
      </c>
      <c r="B16" s="93">
        <v>15.3</v>
      </c>
      <c r="C16" s="122">
        <v>20050</v>
      </c>
      <c r="D16" s="124">
        <v>146.33000000000001</v>
      </c>
      <c r="E16" s="94">
        <f t="shared" si="0"/>
        <v>2933916.5000000005</v>
      </c>
      <c r="F16" s="97"/>
      <c r="G16" s="98"/>
    </row>
    <row r="17" spans="1:7" ht="18.75" customHeight="1" x14ac:dyDescent="0.15">
      <c r="A17" s="92" t="s">
        <v>278</v>
      </c>
      <c r="B17" s="93">
        <v>15.05</v>
      </c>
      <c r="C17" s="122">
        <v>20215</v>
      </c>
      <c r="D17" s="124">
        <v>147.27000000000001</v>
      </c>
      <c r="E17" s="94">
        <f t="shared" si="0"/>
        <v>2977063.0500000003</v>
      </c>
      <c r="F17" s="97"/>
      <c r="G17" s="98"/>
    </row>
    <row r="18" spans="1:7" ht="18.75" customHeight="1" x14ac:dyDescent="0.15">
      <c r="A18" s="92" t="s">
        <v>561</v>
      </c>
      <c r="B18" s="93">
        <v>14.8</v>
      </c>
      <c r="C18" s="122">
        <v>20525</v>
      </c>
      <c r="D18" s="124">
        <v>146.72</v>
      </c>
      <c r="E18" s="94">
        <f t="shared" si="0"/>
        <v>3011428</v>
      </c>
      <c r="F18" s="97"/>
      <c r="G18" s="98"/>
    </row>
    <row r="19" spans="1:7" ht="18.75" customHeight="1" x14ac:dyDescent="0.15">
      <c r="A19" s="92" t="s">
        <v>562</v>
      </c>
      <c r="B19" s="93">
        <v>14.8</v>
      </c>
      <c r="C19" s="122">
        <v>20400</v>
      </c>
      <c r="D19" s="124">
        <v>145.86000000000001</v>
      </c>
      <c r="E19" s="94">
        <f t="shared" si="0"/>
        <v>2975544.0000000005</v>
      </c>
      <c r="F19" s="97"/>
      <c r="G19" s="98"/>
    </row>
    <row r="20" spans="1:7" ht="18.75" customHeight="1" x14ac:dyDescent="0.15">
      <c r="A20" s="92" t="s">
        <v>417</v>
      </c>
      <c r="B20" s="93">
        <v>14.8</v>
      </c>
      <c r="C20" s="122">
        <v>20900</v>
      </c>
      <c r="D20" s="124">
        <v>147.22</v>
      </c>
      <c r="E20" s="94">
        <f t="shared" si="0"/>
        <v>3076898</v>
      </c>
      <c r="F20" s="97"/>
      <c r="G20" s="98"/>
    </row>
    <row r="21" spans="1:7" ht="18.75" customHeight="1" x14ac:dyDescent="0.15">
      <c r="A21" s="92" t="s">
        <v>1084</v>
      </c>
      <c r="B21" s="93"/>
      <c r="C21" s="122"/>
      <c r="D21" s="124">
        <v>147.55000000000001</v>
      </c>
      <c r="E21" s="94">
        <f t="shared" si="0"/>
        <v>0</v>
      </c>
      <c r="F21" s="97"/>
      <c r="G21" s="98"/>
    </row>
    <row r="22" spans="1:7" ht="18.75" customHeight="1" x14ac:dyDescent="0.15">
      <c r="A22" s="92" t="s">
        <v>282</v>
      </c>
      <c r="B22" s="93">
        <v>14.5</v>
      </c>
      <c r="C22" s="122">
        <v>20355</v>
      </c>
      <c r="D22" s="124">
        <v>147.53</v>
      </c>
      <c r="E22" s="94">
        <f t="shared" si="0"/>
        <v>3002973.15</v>
      </c>
      <c r="F22" s="97"/>
      <c r="G22" s="98"/>
    </row>
    <row r="23" spans="1:7" ht="18.75" customHeight="1" x14ac:dyDescent="0.15">
      <c r="A23" s="92" t="s">
        <v>564</v>
      </c>
      <c r="B23" s="93">
        <v>14.5</v>
      </c>
      <c r="C23" s="122">
        <v>20235</v>
      </c>
      <c r="D23" s="124">
        <v>147.05000000000001</v>
      </c>
      <c r="E23" s="94">
        <f t="shared" si="0"/>
        <v>2975556.75</v>
      </c>
      <c r="F23" s="97"/>
      <c r="G23" s="98"/>
    </row>
    <row r="24" spans="1:7" ht="18.75" customHeight="1" thickBot="1" x14ac:dyDescent="0.2">
      <c r="A24" s="92" t="s">
        <v>565</v>
      </c>
      <c r="B24" s="93">
        <v>14.5</v>
      </c>
      <c r="C24" s="122">
        <v>20225</v>
      </c>
      <c r="D24" s="124">
        <v>147.19999999999999</v>
      </c>
      <c r="E24" s="94">
        <f t="shared" si="0"/>
        <v>2977120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15.518181818181819</v>
      </c>
      <c r="C25" s="118">
        <f>ROUND(ROUNDDOWN(SUM(C2:C24)/COUNTA(C2:C24),3),2)</f>
        <v>20497.73</v>
      </c>
      <c r="D25" s="118">
        <f>ROUND(ROUNDDOWN(SUM(D2:D24)/COUNTA(D2:D24),3),2)</f>
        <v>145.84</v>
      </c>
      <c r="E25" s="119">
        <f>C25*D25</f>
        <v>2989388.9432000001</v>
      </c>
      <c r="F25" s="102"/>
      <c r="G25" s="102"/>
    </row>
    <row r="26" spans="1:7" ht="18.75" customHeight="1" thickTop="1" x14ac:dyDescent="0.15">
      <c r="A26" s="11"/>
      <c r="B26" s="11"/>
      <c r="C26" s="136"/>
      <c r="D26" s="11"/>
      <c r="E26" s="11"/>
      <c r="F26" s="3"/>
      <c r="G26" s="11"/>
    </row>
    <row r="27" spans="1:7" ht="18.75" customHeight="1" x14ac:dyDescent="0.15">
      <c r="A27" s="103" t="s">
        <v>830</v>
      </c>
      <c r="B27" s="104">
        <v>21192.95</v>
      </c>
      <c r="C27" s="104">
        <v>142.27000000000001</v>
      </c>
      <c r="D27" s="105">
        <v>3015120.9965000004</v>
      </c>
      <c r="E27" s="106" t="s">
        <v>30</v>
      </c>
      <c r="F27" s="5"/>
      <c r="G27" s="5"/>
    </row>
    <row r="28" spans="1:7" ht="18.75" customHeight="1" x14ac:dyDescent="0.15">
      <c r="A28" s="103" t="s">
        <v>831</v>
      </c>
      <c r="B28" s="104">
        <v>20898.330000000002</v>
      </c>
      <c r="C28" s="104">
        <v>142.30000000000001</v>
      </c>
      <c r="D28" s="105">
        <v>2973832.3590000006</v>
      </c>
      <c r="E28" s="107">
        <f>D28-D27</f>
        <v>-41288.637499999721</v>
      </c>
      <c r="F28" s="5"/>
      <c r="G28" s="5"/>
    </row>
    <row r="29" spans="1:7" ht="18.75" customHeight="1" x14ac:dyDescent="0.15">
      <c r="A29" s="103" t="s">
        <v>837</v>
      </c>
      <c r="B29" s="108">
        <f>C25</f>
        <v>20497.73</v>
      </c>
      <c r="C29" s="109">
        <f>D25</f>
        <v>145.84</v>
      </c>
      <c r="D29" s="110">
        <f>E25</f>
        <v>2989388.9432000001</v>
      </c>
      <c r="E29" s="111">
        <f>D29-D28</f>
        <v>15556.584199999459</v>
      </c>
      <c r="F29" s="5"/>
      <c r="G29" s="5"/>
    </row>
  </sheetData>
  <phoneticPr fontId="1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D520-E5AC-4BA8-B3D6-5AD9BFB258E5}">
  <dimension ref="A1:I27"/>
  <sheetViews>
    <sheetView topLeftCell="A4" workbookViewId="0">
      <selection activeCell="B26" sqref="B26:D27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285</v>
      </c>
      <c r="B2" s="93">
        <v>14</v>
      </c>
      <c r="C2" s="121">
        <v>20475</v>
      </c>
      <c r="D2" s="130">
        <v>146.72999999999999</v>
      </c>
      <c r="E2" s="94">
        <f t="shared" ref="E2:E22" si="0">C2*D2</f>
        <v>3004296.75</v>
      </c>
      <c r="F2" s="95"/>
      <c r="G2" s="96"/>
      <c r="I2" s="132"/>
    </row>
    <row r="3" spans="1:9" ht="18.75" customHeight="1" x14ac:dyDescent="0.15">
      <c r="A3" s="92" t="s">
        <v>1085</v>
      </c>
      <c r="B3" s="93">
        <v>14</v>
      </c>
      <c r="C3" s="122">
        <v>20550</v>
      </c>
      <c r="D3" s="129">
        <v>147.27000000000001</v>
      </c>
      <c r="E3" s="94">
        <f t="shared" si="0"/>
        <v>3026398.5</v>
      </c>
      <c r="F3" s="97"/>
      <c r="G3" s="98"/>
      <c r="I3" s="132"/>
    </row>
    <row r="4" spans="1:9" ht="18.75" customHeight="1" x14ac:dyDescent="0.15">
      <c r="A4" s="92" t="s">
        <v>9</v>
      </c>
      <c r="B4" s="93">
        <v>14</v>
      </c>
      <c r="C4" s="122">
        <v>20800</v>
      </c>
      <c r="D4" s="137">
        <v>147.56</v>
      </c>
      <c r="E4" s="94">
        <f t="shared" si="0"/>
        <v>3069248</v>
      </c>
      <c r="F4" s="97"/>
      <c r="G4" s="98"/>
      <c r="I4" s="132"/>
    </row>
    <row r="5" spans="1:9" ht="18.75" customHeight="1" x14ac:dyDescent="0.15">
      <c r="A5" s="92" t="s">
        <v>10</v>
      </c>
      <c r="B5" s="93">
        <v>14</v>
      </c>
      <c r="C5" s="122">
        <v>20550</v>
      </c>
      <c r="D5" s="126">
        <v>148.86000000000001</v>
      </c>
      <c r="E5" s="94">
        <f t="shared" si="0"/>
        <v>3059073.0000000005</v>
      </c>
      <c r="F5" s="97"/>
      <c r="G5" s="98"/>
    </row>
    <row r="6" spans="1:9" ht="18.75" customHeight="1" x14ac:dyDescent="0.15">
      <c r="A6" s="92" t="s">
        <v>568</v>
      </c>
      <c r="B6" s="93">
        <v>14</v>
      </c>
      <c r="C6" s="122">
        <v>20130</v>
      </c>
      <c r="D6" s="126">
        <v>148.94</v>
      </c>
      <c r="E6" s="94">
        <f t="shared" si="0"/>
        <v>2998162.2</v>
      </c>
      <c r="F6" s="97"/>
      <c r="G6" s="98"/>
    </row>
    <row r="7" spans="1:9" ht="18.75" customHeight="1" x14ac:dyDescent="0.15">
      <c r="A7" s="92" t="s">
        <v>421</v>
      </c>
      <c r="B7" s="93">
        <v>13.65</v>
      </c>
      <c r="C7" s="122">
        <v>19905</v>
      </c>
      <c r="D7" s="126">
        <v>148.01</v>
      </c>
      <c r="E7" s="94">
        <f t="shared" si="0"/>
        <v>2946139.05</v>
      </c>
      <c r="F7" s="97"/>
      <c r="G7" s="98"/>
    </row>
    <row r="8" spans="1:9" ht="18.75" customHeight="1" x14ac:dyDescent="0.15">
      <c r="A8" s="92" t="s">
        <v>1086</v>
      </c>
      <c r="B8" s="93">
        <v>13.65</v>
      </c>
      <c r="C8" s="122">
        <v>20050</v>
      </c>
      <c r="D8" s="126">
        <v>147.97</v>
      </c>
      <c r="E8" s="94">
        <f t="shared" si="0"/>
        <v>2966798.5</v>
      </c>
      <c r="F8" s="97"/>
      <c r="G8" s="98"/>
    </row>
    <row r="9" spans="1:9" ht="18.75" customHeight="1" x14ac:dyDescent="0.15">
      <c r="A9" s="92" t="s">
        <v>14</v>
      </c>
      <c r="B9" s="93">
        <v>13.65</v>
      </c>
      <c r="C9" s="122">
        <v>19830</v>
      </c>
      <c r="D9" s="126">
        <v>147.72</v>
      </c>
      <c r="E9" s="94">
        <f t="shared" si="0"/>
        <v>2929287.6</v>
      </c>
      <c r="F9" s="97"/>
      <c r="G9" s="98"/>
    </row>
    <row r="10" spans="1:9" ht="18.75" customHeight="1" x14ac:dyDescent="0.15">
      <c r="A10" s="92" t="s">
        <v>15</v>
      </c>
      <c r="B10" s="93">
        <v>13.5</v>
      </c>
      <c r="C10" s="122">
        <v>19485</v>
      </c>
      <c r="D10" s="124">
        <v>148.32</v>
      </c>
      <c r="E10" s="94">
        <f t="shared" si="0"/>
        <v>2890015.1999999997</v>
      </c>
      <c r="F10" s="97"/>
      <c r="G10" s="98"/>
    </row>
    <row r="11" spans="1:9" ht="18.75" customHeight="1" x14ac:dyDescent="0.15">
      <c r="A11" s="92" t="s">
        <v>570</v>
      </c>
      <c r="B11" s="93">
        <v>13.5</v>
      </c>
      <c r="C11" s="122">
        <v>20255</v>
      </c>
      <c r="D11" s="124">
        <v>148.16999999999999</v>
      </c>
      <c r="E11" s="94">
        <f t="shared" si="0"/>
        <v>3001183.3499999996</v>
      </c>
      <c r="F11" s="97"/>
      <c r="G11" s="98"/>
    </row>
    <row r="12" spans="1:9" ht="18.75" customHeight="1" x14ac:dyDescent="0.15">
      <c r="A12" s="92" t="s">
        <v>423</v>
      </c>
      <c r="B12" s="93">
        <v>13.6</v>
      </c>
      <c r="C12" s="122">
        <v>19950</v>
      </c>
      <c r="D12" s="124">
        <v>148.62</v>
      </c>
      <c r="E12" s="94">
        <f t="shared" si="0"/>
        <v>2964969</v>
      </c>
      <c r="F12" s="97"/>
      <c r="G12" s="98"/>
    </row>
    <row r="13" spans="1:9" ht="18.75" customHeight="1" x14ac:dyDescent="0.15">
      <c r="A13" s="92" t="s">
        <v>1087</v>
      </c>
      <c r="B13" s="93">
        <v>13.6</v>
      </c>
      <c r="C13" s="122">
        <v>19745</v>
      </c>
      <c r="D13" s="124"/>
      <c r="E13" s="94">
        <f t="shared" si="0"/>
        <v>0</v>
      </c>
      <c r="F13" s="97"/>
      <c r="G13" s="98"/>
    </row>
    <row r="14" spans="1:9" ht="18.75" customHeight="1" x14ac:dyDescent="0.15">
      <c r="A14" s="92" t="s">
        <v>19</v>
      </c>
      <c r="B14" s="93">
        <v>13.6</v>
      </c>
      <c r="C14" s="122">
        <v>19360</v>
      </c>
      <c r="D14" s="124">
        <v>148.72999999999999</v>
      </c>
      <c r="E14" s="94">
        <f t="shared" si="0"/>
        <v>2879412.8</v>
      </c>
      <c r="F14" s="97"/>
      <c r="G14" s="98"/>
    </row>
    <row r="15" spans="1:9" ht="18.75" customHeight="1" x14ac:dyDescent="0.15">
      <c r="A15" s="92" t="s">
        <v>572</v>
      </c>
      <c r="B15" s="93">
        <v>13.75</v>
      </c>
      <c r="C15" s="122">
        <v>19635</v>
      </c>
      <c r="D15" s="124">
        <v>148.84</v>
      </c>
      <c r="E15" s="94">
        <f t="shared" si="0"/>
        <v>2922473.4</v>
      </c>
      <c r="F15" s="97"/>
      <c r="G15" s="98"/>
    </row>
    <row r="16" spans="1:9" ht="18.75" customHeight="1" x14ac:dyDescent="0.15">
      <c r="A16" s="92" t="s">
        <v>573</v>
      </c>
      <c r="B16" s="93">
        <v>13.75</v>
      </c>
      <c r="C16" s="122">
        <v>18955</v>
      </c>
      <c r="D16" s="124">
        <v>149.43</v>
      </c>
      <c r="E16" s="94">
        <f t="shared" si="0"/>
        <v>2832445.65</v>
      </c>
      <c r="F16" s="97"/>
      <c r="G16" s="98"/>
    </row>
    <row r="17" spans="1:7" ht="18.75" customHeight="1" x14ac:dyDescent="0.15">
      <c r="A17" s="92" t="s">
        <v>425</v>
      </c>
      <c r="B17" s="93">
        <v>13.85</v>
      </c>
      <c r="C17" s="122">
        <v>19050</v>
      </c>
      <c r="D17" s="124">
        <v>148.66999999999999</v>
      </c>
      <c r="E17" s="94">
        <f t="shared" si="0"/>
        <v>2832163.4999999995</v>
      </c>
      <c r="F17" s="97"/>
      <c r="G17" s="98"/>
    </row>
    <row r="18" spans="1:7" ht="18.75" customHeight="1" x14ac:dyDescent="0.15">
      <c r="A18" s="92" t="s">
        <v>1088</v>
      </c>
      <c r="B18" s="93">
        <v>14</v>
      </c>
      <c r="C18" s="122">
        <v>18950</v>
      </c>
      <c r="D18" s="124">
        <v>149.5</v>
      </c>
      <c r="E18" s="94">
        <f t="shared" si="0"/>
        <v>2833025</v>
      </c>
      <c r="F18" s="97"/>
      <c r="G18" s="98"/>
    </row>
    <row r="19" spans="1:7" ht="18.75" customHeight="1" x14ac:dyDescent="0.15">
      <c r="A19" s="92" t="s">
        <v>24</v>
      </c>
      <c r="B19" s="93">
        <v>14.3</v>
      </c>
      <c r="C19" s="122">
        <v>18675</v>
      </c>
      <c r="D19" s="124">
        <v>149.94999999999999</v>
      </c>
      <c r="E19" s="94">
        <f t="shared" si="0"/>
        <v>2800316.25</v>
      </c>
      <c r="F19" s="97"/>
      <c r="G19" s="98"/>
    </row>
    <row r="20" spans="1:7" ht="18.75" customHeight="1" x14ac:dyDescent="0.15">
      <c r="A20" s="92" t="s">
        <v>25</v>
      </c>
      <c r="B20" s="93">
        <v>14.5</v>
      </c>
      <c r="C20" s="122">
        <v>18700</v>
      </c>
      <c r="D20" s="124">
        <v>150.08000000000001</v>
      </c>
      <c r="E20" s="94">
        <f t="shared" si="0"/>
        <v>2806496.0000000005</v>
      </c>
      <c r="F20" s="97"/>
      <c r="G20" s="98"/>
    </row>
    <row r="21" spans="1:7" ht="18.75" customHeight="1" x14ac:dyDescent="0.15">
      <c r="A21" s="92" t="s">
        <v>575</v>
      </c>
      <c r="B21" s="93">
        <v>14.5</v>
      </c>
      <c r="C21" s="122">
        <v>18650</v>
      </c>
      <c r="D21" s="124">
        <v>150.65</v>
      </c>
      <c r="E21" s="94">
        <f t="shared" si="0"/>
        <v>2809622.5</v>
      </c>
      <c r="F21" s="97"/>
      <c r="G21" s="98"/>
    </row>
    <row r="22" spans="1:7" ht="18.75" customHeight="1" thickBot="1" x14ac:dyDescent="0.2">
      <c r="A22" s="92" t="s">
        <v>427</v>
      </c>
      <c r="B22" s="93">
        <v>14.5</v>
      </c>
      <c r="C22" s="122">
        <v>18510</v>
      </c>
      <c r="D22" s="124">
        <v>150.58000000000001</v>
      </c>
      <c r="E22" s="94">
        <f t="shared" si="0"/>
        <v>2787235.8000000003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13.899999999999999</v>
      </c>
      <c r="C23" s="118">
        <f>ROUND(ROUNDDOWN(SUM(C2:C22)/COUNTA(C2:C22),3),2)</f>
        <v>19629.05</v>
      </c>
      <c r="D23" s="118">
        <f>ROUND(ROUNDDOWN(SUM(D2:D22)/COUNTA(D2:D22),3),2)</f>
        <v>148.72999999999999</v>
      </c>
      <c r="E23" s="119">
        <f>C23*D23</f>
        <v>2919428.6064999998</v>
      </c>
      <c r="F23" s="102"/>
      <c r="G23" s="102"/>
    </row>
    <row r="24" spans="1:7" ht="18.75" customHeight="1" thickTop="1" x14ac:dyDescent="0.15">
      <c r="A24" s="11"/>
      <c r="B24" s="11"/>
      <c r="C24" s="136"/>
      <c r="D24" s="11"/>
      <c r="E24" s="11"/>
      <c r="F24" s="3"/>
      <c r="G24" s="11"/>
    </row>
    <row r="25" spans="1:7" ht="18.75" customHeight="1" x14ac:dyDescent="0.15">
      <c r="A25" s="103" t="s">
        <v>831</v>
      </c>
      <c r="B25" s="104">
        <v>20898.330000000002</v>
      </c>
      <c r="C25" s="104">
        <v>142.30000000000001</v>
      </c>
      <c r="D25" s="105">
        <v>2973832.3590000006</v>
      </c>
      <c r="E25" s="106" t="s">
        <v>30</v>
      </c>
      <c r="F25" s="5"/>
      <c r="G25" s="5"/>
    </row>
    <row r="26" spans="1:7" ht="18.75" customHeight="1" x14ac:dyDescent="0.15">
      <c r="A26" s="103" t="s">
        <v>837</v>
      </c>
      <c r="B26" s="104">
        <v>20497.73</v>
      </c>
      <c r="C26" s="104">
        <v>145.84</v>
      </c>
      <c r="D26" s="105">
        <v>2989388.9432000001</v>
      </c>
      <c r="E26" s="107">
        <f>D26-D25</f>
        <v>15556.584199999459</v>
      </c>
      <c r="F26" s="5"/>
      <c r="G26" s="5"/>
    </row>
    <row r="27" spans="1:7" ht="18.75" customHeight="1" x14ac:dyDescent="0.15">
      <c r="A27" s="103" t="s">
        <v>842</v>
      </c>
      <c r="B27" s="108">
        <f>C23</f>
        <v>19629.05</v>
      </c>
      <c r="C27" s="109">
        <f>D23</f>
        <v>148.72999999999999</v>
      </c>
      <c r="D27" s="110">
        <f>E23</f>
        <v>2919428.6064999998</v>
      </c>
      <c r="E27" s="111">
        <f>D27-D26</f>
        <v>-69960.336700000335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A550-72F6-46D3-91C2-F507F3BC29A1}">
  <dimension ref="A1:I28"/>
  <sheetViews>
    <sheetView topLeftCell="A16" workbookViewId="0">
      <selection activeCell="B27" sqref="B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303</v>
      </c>
      <c r="B2" s="93">
        <v>14.5</v>
      </c>
      <c r="C2" s="121">
        <v>18510</v>
      </c>
      <c r="D2" s="130">
        <v>150.79</v>
      </c>
      <c r="E2" s="94">
        <f t="shared" ref="E2:E23" si="0">C2*D2</f>
        <v>2791122.9</v>
      </c>
      <c r="F2" s="95"/>
      <c r="G2" s="96"/>
      <c r="I2" s="132"/>
    </row>
    <row r="3" spans="1:9" ht="18.75" customHeight="1" x14ac:dyDescent="0.15">
      <c r="A3" s="92" t="s">
        <v>41</v>
      </c>
      <c r="B3" s="93">
        <v>14.75</v>
      </c>
      <c r="C3" s="122">
        <v>18405</v>
      </c>
      <c r="D3" s="129">
        <v>150.91999999999999</v>
      </c>
      <c r="E3" s="94">
        <f t="shared" si="0"/>
        <v>2777682.5999999996</v>
      </c>
      <c r="F3" s="97"/>
      <c r="G3" s="98"/>
      <c r="I3" s="132"/>
    </row>
    <row r="4" spans="1:9" ht="18.75" customHeight="1" x14ac:dyDescent="0.15">
      <c r="A4" s="92" t="s">
        <v>42</v>
      </c>
      <c r="B4" s="93">
        <v>14.75</v>
      </c>
      <c r="C4" s="122">
        <v>18600</v>
      </c>
      <c r="D4" s="137">
        <v>150.30000000000001</v>
      </c>
      <c r="E4" s="94">
        <f t="shared" si="0"/>
        <v>2795580</v>
      </c>
      <c r="F4" s="97"/>
      <c r="G4" s="98"/>
      <c r="I4" s="132"/>
    </row>
    <row r="5" spans="1:9" ht="18.75" customHeight="1" x14ac:dyDescent="0.15">
      <c r="A5" s="92" t="s">
        <v>578</v>
      </c>
      <c r="B5" s="93">
        <v>15</v>
      </c>
      <c r="C5" s="122">
        <v>18205</v>
      </c>
      <c r="D5" s="126">
        <v>149.87</v>
      </c>
      <c r="E5" s="94">
        <f t="shared" si="0"/>
        <v>2728383.35</v>
      </c>
      <c r="F5" s="97"/>
      <c r="G5" s="98"/>
    </row>
    <row r="6" spans="1:9" ht="18.75" customHeight="1" x14ac:dyDescent="0.15">
      <c r="A6" s="92" t="s">
        <v>431</v>
      </c>
      <c r="B6" s="93">
        <v>15</v>
      </c>
      <c r="C6" s="122">
        <v>18280</v>
      </c>
      <c r="D6" s="126">
        <v>149.75</v>
      </c>
      <c r="E6" s="94">
        <f t="shared" si="0"/>
        <v>2737430</v>
      </c>
      <c r="F6" s="97"/>
      <c r="G6" s="98"/>
    </row>
    <row r="7" spans="1:9" ht="18.75" customHeight="1" x14ac:dyDescent="0.15">
      <c r="A7" s="92" t="s">
        <v>1089</v>
      </c>
      <c r="B7" s="93">
        <v>15</v>
      </c>
      <c r="C7" s="122">
        <v>18610</v>
      </c>
      <c r="D7" s="126"/>
      <c r="E7" s="94">
        <f t="shared" si="0"/>
        <v>0</v>
      </c>
      <c r="F7" s="97"/>
      <c r="G7" s="98"/>
    </row>
    <row r="8" spans="1:9" ht="18.75" customHeight="1" x14ac:dyDescent="0.15">
      <c r="A8" s="92" t="s">
        <v>308</v>
      </c>
      <c r="B8" s="93">
        <v>15</v>
      </c>
      <c r="C8" s="122">
        <v>18260</v>
      </c>
      <c r="D8" s="126">
        <v>149.6</v>
      </c>
      <c r="E8" s="94">
        <f t="shared" si="0"/>
        <v>2731696</v>
      </c>
      <c r="F8" s="97"/>
      <c r="G8" s="98"/>
    </row>
    <row r="9" spans="1:9" ht="18.75" customHeight="1" x14ac:dyDescent="0.15">
      <c r="A9" s="92" t="s">
        <v>47</v>
      </c>
      <c r="B9" s="93">
        <v>15</v>
      </c>
      <c r="C9" s="122">
        <v>18260</v>
      </c>
      <c r="D9" s="126">
        <v>149.66</v>
      </c>
      <c r="E9" s="94">
        <f t="shared" si="0"/>
        <v>2732791.6</v>
      </c>
      <c r="F9" s="97"/>
      <c r="G9" s="98"/>
    </row>
    <row r="10" spans="1:9" ht="18.75" customHeight="1" x14ac:dyDescent="0.15">
      <c r="A10" s="92" t="s">
        <v>580</v>
      </c>
      <c r="B10" s="93">
        <v>15</v>
      </c>
      <c r="C10" s="122">
        <v>18435</v>
      </c>
      <c r="D10" s="124">
        <v>150.26</v>
      </c>
      <c r="E10" s="94">
        <f t="shared" si="0"/>
        <v>2770043.0999999996</v>
      </c>
      <c r="F10" s="97"/>
      <c r="G10" s="98"/>
    </row>
    <row r="11" spans="1:9" ht="18.75" customHeight="1" x14ac:dyDescent="0.15">
      <c r="A11" s="92" t="s">
        <v>433</v>
      </c>
      <c r="B11" s="93">
        <v>15</v>
      </c>
      <c r="C11" s="122">
        <v>18335</v>
      </c>
      <c r="D11" s="124">
        <v>150.94</v>
      </c>
      <c r="E11" s="94">
        <f t="shared" si="0"/>
        <v>2767484.9</v>
      </c>
      <c r="F11" s="97"/>
      <c r="G11" s="98"/>
    </row>
    <row r="12" spans="1:9" ht="18.75" customHeight="1" x14ac:dyDescent="0.15">
      <c r="A12" s="92" t="s">
        <v>1090</v>
      </c>
      <c r="B12" s="93">
        <v>15.15</v>
      </c>
      <c r="C12" s="122">
        <v>18460</v>
      </c>
      <c r="D12" s="124">
        <v>150.6</v>
      </c>
      <c r="E12" s="94">
        <f t="shared" si="0"/>
        <v>2780076</v>
      </c>
      <c r="F12" s="97"/>
      <c r="G12" s="98"/>
    </row>
    <row r="13" spans="1:9" ht="18.75" customHeight="1" x14ac:dyDescent="0.15">
      <c r="A13" s="92" t="s">
        <v>51</v>
      </c>
      <c r="B13" s="93">
        <v>15.25</v>
      </c>
      <c r="C13" s="122">
        <v>18160</v>
      </c>
      <c r="D13" s="124">
        <v>150.59</v>
      </c>
      <c r="E13" s="94">
        <f t="shared" si="0"/>
        <v>2734714.4</v>
      </c>
      <c r="F13" s="97"/>
      <c r="G13" s="98"/>
    </row>
    <row r="14" spans="1:9" ht="18.75" customHeight="1" x14ac:dyDescent="0.15">
      <c r="A14" s="92" t="s">
        <v>52</v>
      </c>
      <c r="B14" s="93">
        <v>15.2</v>
      </c>
      <c r="C14" s="122">
        <v>18470</v>
      </c>
      <c r="D14" s="124">
        <v>150.85</v>
      </c>
      <c r="E14" s="94">
        <f t="shared" si="0"/>
        <v>2786199.5</v>
      </c>
      <c r="F14" s="97"/>
      <c r="G14" s="98"/>
    </row>
    <row r="15" spans="1:9" ht="18.75" customHeight="1" x14ac:dyDescent="0.15">
      <c r="A15" s="92" t="s">
        <v>584</v>
      </c>
      <c r="B15" s="93">
        <v>15.5</v>
      </c>
      <c r="C15" s="122">
        <v>18285</v>
      </c>
      <c r="D15" s="124">
        <v>150.88</v>
      </c>
      <c r="E15" s="94">
        <f t="shared" si="0"/>
        <v>2758840.8</v>
      </c>
      <c r="F15" s="97"/>
      <c r="G15" s="98"/>
    </row>
    <row r="16" spans="1:9" ht="18.75" customHeight="1" x14ac:dyDescent="0.15">
      <c r="A16" s="92" t="s">
        <v>435</v>
      </c>
      <c r="B16" s="93">
        <v>15.5</v>
      </c>
      <c r="C16" s="122">
        <v>18350</v>
      </c>
      <c r="D16" s="124">
        <v>150.96</v>
      </c>
      <c r="E16" s="94">
        <f t="shared" si="0"/>
        <v>2770116</v>
      </c>
      <c r="F16" s="97"/>
      <c r="G16" s="98"/>
    </row>
    <row r="17" spans="1:7" ht="18.75" customHeight="1" x14ac:dyDescent="0.15">
      <c r="A17" s="92" t="s">
        <v>1091</v>
      </c>
      <c r="B17" s="93">
        <v>15.5</v>
      </c>
      <c r="C17" s="122">
        <v>18135</v>
      </c>
      <c r="D17" s="124">
        <v>150.88999999999999</v>
      </c>
      <c r="E17" s="94">
        <f t="shared" si="0"/>
        <v>2736390.15</v>
      </c>
      <c r="F17" s="97"/>
      <c r="G17" s="98"/>
    </row>
    <row r="18" spans="1:7" ht="18.75" customHeight="1" x14ac:dyDescent="0.15">
      <c r="A18" s="92" t="s">
        <v>56</v>
      </c>
      <c r="B18" s="93">
        <v>15.5</v>
      </c>
      <c r="C18" s="122">
        <v>17800</v>
      </c>
      <c r="D18" s="124">
        <v>150.76</v>
      </c>
      <c r="E18" s="94">
        <f t="shared" si="0"/>
        <v>2683528</v>
      </c>
      <c r="F18" s="97"/>
      <c r="G18" s="98"/>
    </row>
    <row r="19" spans="1:7" ht="18.75" customHeight="1" x14ac:dyDescent="0.15">
      <c r="A19" s="92" t="s">
        <v>57</v>
      </c>
      <c r="B19" s="93">
        <v>15.75</v>
      </c>
      <c r="C19" s="122">
        <v>18150</v>
      </c>
      <c r="D19" s="124">
        <v>150.99</v>
      </c>
      <c r="E19" s="94">
        <f t="shared" si="0"/>
        <v>2740468.5</v>
      </c>
      <c r="F19" s="97"/>
      <c r="G19" s="98"/>
    </row>
    <row r="20" spans="1:7" ht="18.75" customHeight="1" x14ac:dyDescent="0.15">
      <c r="A20" s="92" t="s">
        <v>586</v>
      </c>
      <c r="B20" s="93">
        <v>16</v>
      </c>
      <c r="C20" s="122">
        <v>17900</v>
      </c>
      <c r="D20" s="124">
        <v>151.28</v>
      </c>
      <c r="E20" s="94">
        <f t="shared" si="0"/>
        <v>2707912</v>
      </c>
      <c r="F20" s="97"/>
      <c r="G20" s="98"/>
    </row>
    <row r="21" spans="1:7" ht="18.75" customHeight="1" x14ac:dyDescent="0.15">
      <c r="A21" s="92" t="s">
        <v>438</v>
      </c>
      <c r="B21" s="93">
        <v>16</v>
      </c>
      <c r="C21" s="122">
        <v>18000</v>
      </c>
      <c r="D21" s="124">
        <v>151.38</v>
      </c>
      <c r="E21" s="94">
        <f t="shared" si="0"/>
        <v>2724840</v>
      </c>
      <c r="F21" s="97"/>
      <c r="G21" s="98"/>
    </row>
    <row r="22" spans="1:7" ht="18.75" customHeight="1" x14ac:dyDescent="0.15">
      <c r="A22" s="92" t="s">
        <v>1092</v>
      </c>
      <c r="B22" s="93">
        <v>16</v>
      </c>
      <c r="C22" s="122">
        <v>18180</v>
      </c>
      <c r="D22" s="124">
        <v>150.86000000000001</v>
      </c>
      <c r="E22" s="94">
        <f t="shared" si="0"/>
        <v>2742634.8000000003</v>
      </c>
      <c r="F22" s="97"/>
      <c r="G22" s="98"/>
    </row>
    <row r="23" spans="1:7" ht="18.75" customHeight="1" thickBot="1" x14ac:dyDescent="0.2">
      <c r="A23" s="92" t="s">
        <v>61</v>
      </c>
      <c r="B23" s="93">
        <v>15.85</v>
      </c>
      <c r="C23" s="122">
        <v>17825</v>
      </c>
      <c r="D23" s="124">
        <v>150.51</v>
      </c>
      <c r="E23" s="94">
        <f t="shared" si="0"/>
        <v>2682840.75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15.281818181818183</v>
      </c>
      <c r="C24" s="118">
        <f>ROUND(ROUNDDOWN(SUM(C2:C23)/COUNTA(C2:C23),3),2)</f>
        <v>18255.23</v>
      </c>
      <c r="D24" s="118">
        <f>ROUND(ROUNDDOWN(SUM(D2:D23)/COUNTA(D2:D23),3),2)</f>
        <v>150.6</v>
      </c>
      <c r="E24" s="119">
        <f>C24*D24</f>
        <v>2749237.6379999998</v>
      </c>
      <c r="F24" s="102"/>
      <c r="G24" s="102"/>
    </row>
    <row r="25" spans="1:7" ht="18.75" customHeight="1" thickTop="1" x14ac:dyDescent="0.15">
      <c r="A25" s="11"/>
      <c r="B25" s="11"/>
      <c r="C25" s="136"/>
      <c r="D25" s="11"/>
      <c r="E25" s="11"/>
      <c r="F25" s="3"/>
      <c r="G25" s="11"/>
    </row>
    <row r="26" spans="1:7" ht="18.75" customHeight="1" x14ac:dyDescent="0.15">
      <c r="A26" s="103" t="s">
        <v>837</v>
      </c>
      <c r="B26" s="104">
        <v>20497.73</v>
      </c>
      <c r="C26" s="104">
        <v>145.84</v>
      </c>
      <c r="D26" s="105">
        <v>2989388.9432000001</v>
      </c>
      <c r="E26" s="106" t="s">
        <v>30</v>
      </c>
      <c r="F26" s="5"/>
      <c r="G26" s="5"/>
    </row>
    <row r="27" spans="1:7" ht="18.75" customHeight="1" x14ac:dyDescent="0.15">
      <c r="A27" s="103" t="s">
        <v>842</v>
      </c>
      <c r="B27" s="104">
        <v>19629.05</v>
      </c>
      <c r="C27" s="104">
        <v>148.72999999999999</v>
      </c>
      <c r="D27" s="105">
        <v>2919428.6064999998</v>
      </c>
      <c r="E27" s="107">
        <f>D27-D26</f>
        <v>-69960.336700000335</v>
      </c>
      <c r="F27" s="5"/>
      <c r="G27" s="5"/>
    </row>
    <row r="28" spans="1:7" ht="18.75" customHeight="1" x14ac:dyDescent="0.15">
      <c r="A28" s="103" t="s">
        <v>853</v>
      </c>
      <c r="B28" s="108">
        <f>C24</f>
        <v>18255.23</v>
      </c>
      <c r="C28" s="109">
        <f>D24</f>
        <v>150.6</v>
      </c>
      <c r="D28" s="110">
        <f>E24</f>
        <v>2749237.6379999998</v>
      </c>
      <c r="E28" s="111">
        <f>D28-D27</f>
        <v>-170190.96849999996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C5864-1496-4FEF-8841-B4984536C3CF}">
  <dimension ref="A1:I28"/>
  <sheetViews>
    <sheetView topLeftCell="A7" workbookViewId="0">
      <selection activeCell="A27" sqref="A27:D28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588</v>
      </c>
      <c r="B2" s="93">
        <v>15.85</v>
      </c>
      <c r="C2" s="121">
        <v>17750</v>
      </c>
      <c r="D2" s="130">
        <v>152.47</v>
      </c>
      <c r="E2" s="94">
        <f t="shared" ref="E2:E23" si="0">C2*D2</f>
        <v>2706342.5</v>
      </c>
      <c r="F2" s="95"/>
      <c r="G2" s="96"/>
      <c r="I2" s="132"/>
    </row>
    <row r="3" spans="1:9" ht="18.75" customHeight="1" x14ac:dyDescent="0.15">
      <c r="A3" s="92" t="s">
        <v>439</v>
      </c>
      <c r="B3" s="93">
        <v>15.85</v>
      </c>
      <c r="C3" s="122">
        <v>17785</v>
      </c>
      <c r="D3" s="129">
        <v>151.62</v>
      </c>
      <c r="E3" s="94">
        <f t="shared" si="0"/>
        <v>2696561.7</v>
      </c>
      <c r="F3" s="97"/>
      <c r="G3" s="98"/>
      <c r="I3" s="132"/>
    </row>
    <row r="4" spans="1:9" ht="18.75" customHeight="1" x14ac:dyDescent="0.15">
      <c r="A4" s="92" t="s">
        <v>590</v>
      </c>
      <c r="B4" s="93">
        <v>15.85</v>
      </c>
      <c r="C4" s="122">
        <v>17810</v>
      </c>
      <c r="D4" s="137"/>
      <c r="E4" s="94">
        <f t="shared" si="0"/>
        <v>0</v>
      </c>
      <c r="F4" s="97"/>
      <c r="G4" s="98"/>
      <c r="I4" s="132"/>
    </row>
    <row r="5" spans="1:9" ht="18.75" customHeight="1" x14ac:dyDescent="0.15">
      <c r="A5" s="92" t="s">
        <v>1093</v>
      </c>
      <c r="B5" s="93">
        <v>15.85</v>
      </c>
      <c r="C5" s="122">
        <v>17865</v>
      </c>
      <c r="D5" s="126">
        <v>150.66999999999999</v>
      </c>
      <c r="E5" s="94">
        <f t="shared" si="0"/>
        <v>2691719.55</v>
      </c>
      <c r="F5" s="97"/>
      <c r="G5" s="98"/>
    </row>
    <row r="6" spans="1:9" ht="18.75" customHeight="1" x14ac:dyDescent="0.15">
      <c r="A6" s="92" t="s">
        <v>67</v>
      </c>
      <c r="B6" s="93">
        <v>15.85</v>
      </c>
      <c r="C6" s="122">
        <v>17585</v>
      </c>
      <c r="D6" s="126">
        <v>151.1</v>
      </c>
      <c r="E6" s="94">
        <f t="shared" si="0"/>
        <v>2657093.5</v>
      </c>
      <c r="F6" s="97"/>
      <c r="G6" s="98"/>
    </row>
    <row r="7" spans="1:9" ht="18.75" customHeight="1" x14ac:dyDescent="0.15">
      <c r="A7" s="92" t="s">
        <v>68</v>
      </c>
      <c r="B7" s="93">
        <v>15.85</v>
      </c>
      <c r="C7" s="122">
        <v>17865</v>
      </c>
      <c r="D7" s="126">
        <v>151.66999999999999</v>
      </c>
      <c r="E7" s="94">
        <f t="shared" si="0"/>
        <v>2709584.55</v>
      </c>
      <c r="F7" s="97"/>
      <c r="G7" s="98"/>
    </row>
    <row r="8" spans="1:9" ht="18.75" customHeight="1" x14ac:dyDescent="0.15">
      <c r="A8" s="92" t="s">
        <v>592</v>
      </c>
      <c r="B8" s="93">
        <v>15.85</v>
      </c>
      <c r="C8" s="122">
        <v>17650</v>
      </c>
      <c r="D8" s="126">
        <v>152.08000000000001</v>
      </c>
      <c r="E8" s="94">
        <f t="shared" si="0"/>
        <v>2684212</v>
      </c>
      <c r="F8" s="97"/>
      <c r="G8" s="98"/>
    </row>
    <row r="9" spans="1:9" ht="18.75" customHeight="1" x14ac:dyDescent="0.15">
      <c r="A9" s="92" t="s">
        <v>443</v>
      </c>
      <c r="B9" s="93">
        <v>15.75</v>
      </c>
      <c r="C9" s="122">
        <v>17170</v>
      </c>
      <c r="D9" s="126">
        <v>152.43</v>
      </c>
      <c r="E9" s="94">
        <f t="shared" si="0"/>
        <v>2617223.1</v>
      </c>
      <c r="F9" s="97"/>
      <c r="G9" s="98"/>
    </row>
    <row r="10" spans="1:9" ht="18.75" customHeight="1" x14ac:dyDescent="0.15">
      <c r="A10" s="92" t="s">
        <v>1094</v>
      </c>
      <c r="B10" s="93">
        <v>15.4</v>
      </c>
      <c r="C10" s="122">
        <v>17000</v>
      </c>
      <c r="D10" s="124">
        <v>152.71</v>
      </c>
      <c r="E10" s="94">
        <f t="shared" si="0"/>
        <v>2596070</v>
      </c>
      <c r="F10" s="97"/>
      <c r="G10" s="98"/>
    </row>
    <row r="11" spans="1:9" ht="18.75" customHeight="1" x14ac:dyDescent="0.15">
      <c r="A11" s="92" t="s">
        <v>72</v>
      </c>
      <c r="B11" s="93">
        <v>15.05</v>
      </c>
      <c r="C11" s="122">
        <v>17005</v>
      </c>
      <c r="D11" s="124">
        <v>152.77000000000001</v>
      </c>
      <c r="E11" s="94">
        <f t="shared" si="0"/>
        <v>2597853.85</v>
      </c>
      <c r="F11" s="97"/>
      <c r="G11" s="98"/>
    </row>
    <row r="12" spans="1:9" ht="18.75" customHeight="1" x14ac:dyDescent="0.15">
      <c r="A12" s="92" t="s">
        <v>73</v>
      </c>
      <c r="B12" s="93">
        <v>15</v>
      </c>
      <c r="C12" s="122">
        <v>17155</v>
      </c>
      <c r="D12" s="124">
        <v>151.66</v>
      </c>
      <c r="E12" s="94">
        <f t="shared" si="0"/>
        <v>2601727.2999999998</v>
      </c>
      <c r="F12" s="97"/>
      <c r="G12" s="98"/>
    </row>
    <row r="13" spans="1:9" ht="18.75" customHeight="1" x14ac:dyDescent="0.15">
      <c r="A13" s="92" t="s">
        <v>595</v>
      </c>
      <c r="B13" s="93">
        <v>15</v>
      </c>
      <c r="C13" s="122">
        <v>16960</v>
      </c>
      <c r="D13" s="124">
        <v>152.34</v>
      </c>
      <c r="E13" s="94">
        <f t="shared" si="0"/>
        <v>2583686.4</v>
      </c>
      <c r="F13" s="97"/>
      <c r="G13" s="98"/>
    </row>
    <row r="14" spans="1:9" ht="18.75" customHeight="1" x14ac:dyDescent="0.15">
      <c r="A14" s="92" t="s">
        <v>445</v>
      </c>
      <c r="B14" s="93">
        <v>14.8</v>
      </c>
      <c r="C14" s="122">
        <v>16780</v>
      </c>
      <c r="D14" s="124">
        <v>151.76</v>
      </c>
      <c r="E14" s="94">
        <f t="shared" si="0"/>
        <v>2546532.7999999998</v>
      </c>
      <c r="F14" s="97"/>
      <c r="G14" s="98"/>
    </row>
    <row r="15" spans="1:9" ht="18.75" customHeight="1" x14ac:dyDescent="0.15">
      <c r="A15" s="92" t="s">
        <v>1095</v>
      </c>
      <c r="B15" s="93">
        <v>14.8</v>
      </c>
      <c r="C15" s="122">
        <v>16635</v>
      </c>
      <c r="D15" s="124">
        <v>150.94999999999999</v>
      </c>
      <c r="E15" s="94">
        <f t="shared" si="0"/>
        <v>2511053.25</v>
      </c>
      <c r="F15" s="97"/>
      <c r="G15" s="98"/>
    </row>
    <row r="16" spans="1:9" ht="18.75" customHeight="1" x14ac:dyDescent="0.15">
      <c r="A16" s="92" t="s">
        <v>77</v>
      </c>
      <c r="B16" s="93">
        <v>14.8</v>
      </c>
      <c r="C16" s="122">
        <v>16560</v>
      </c>
      <c r="D16" s="124">
        <v>149.18</v>
      </c>
      <c r="E16" s="94">
        <f t="shared" si="0"/>
        <v>2470420.8000000003</v>
      </c>
      <c r="F16" s="97"/>
      <c r="G16" s="98"/>
    </row>
    <row r="17" spans="1:7" ht="18.75" customHeight="1" x14ac:dyDescent="0.15">
      <c r="A17" s="92" t="s">
        <v>78</v>
      </c>
      <c r="B17" s="93">
        <v>14.8</v>
      </c>
      <c r="C17" s="122">
        <v>16430</v>
      </c>
      <c r="D17" s="124">
        <v>149.35</v>
      </c>
      <c r="E17" s="94">
        <f t="shared" si="0"/>
        <v>2453820.5</v>
      </c>
      <c r="F17" s="97"/>
      <c r="G17" s="98"/>
    </row>
    <row r="18" spans="1:7" ht="18.75" customHeight="1" x14ac:dyDescent="0.15">
      <c r="A18" s="92" t="s">
        <v>597</v>
      </c>
      <c r="B18" s="93">
        <v>14.55</v>
      </c>
      <c r="C18" s="122">
        <v>16280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447</v>
      </c>
      <c r="B19" s="93">
        <v>14.55</v>
      </c>
      <c r="C19" s="122">
        <v>15935</v>
      </c>
      <c r="D19" s="124">
        <v>150.63</v>
      </c>
      <c r="E19" s="94">
        <f t="shared" si="0"/>
        <v>2400289.0499999998</v>
      </c>
      <c r="F19" s="97"/>
      <c r="G19" s="98"/>
    </row>
    <row r="20" spans="1:7" ht="18.75" customHeight="1" x14ac:dyDescent="0.15">
      <c r="A20" s="92" t="s">
        <v>1096</v>
      </c>
      <c r="B20" s="93">
        <v>14.5</v>
      </c>
      <c r="C20" s="122">
        <v>15885</v>
      </c>
      <c r="D20" s="124">
        <v>150.52000000000001</v>
      </c>
      <c r="E20" s="94">
        <f t="shared" si="0"/>
        <v>2391010.2000000002</v>
      </c>
      <c r="F20" s="97"/>
      <c r="G20" s="98"/>
    </row>
    <row r="21" spans="1:7" ht="18.75" customHeight="1" x14ac:dyDescent="0.15">
      <c r="A21" s="92" t="s">
        <v>82</v>
      </c>
      <c r="B21" s="93">
        <v>14.25</v>
      </c>
      <c r="C21" s="122">
        <v>16455</v>
      </c>
      <c r="D21" s="124">
        <v>149.15</v>
      </c>
      <c r="E21" s="94">
        <f t="shared" si="0"/>
        <v>2454263.25</v>
      </c>
      <c r="F21" s="97"/>
      <c r="G21" s="98"/>
    </row>
    <row r="22" spans="1:7" ht="18.75" customHeight="1" x14ac:dyDescent="0.15">
      <c r="A22" s="92" t="s">
        <v>83</v>
      </c>
      <c r="B22" s="93">
        <v>14</v>
      </c>
      <c r="C22" s="122">
        <v>16660</v>
      </c>
      <c r="D22" s="124">
        <v>147.94</v>
      </c>
      <c r="E22" s="94">
        <f t="shared" si="0"/>
        <v>2464680.4</v>
      </c>
      <c r="F22" s="97"/>
      <c r="G22" s="98"/>
    </row>
    <row r="23" spans="1:7" ht="18.75" customHeight="1" thickBot="1" x14ac:dyDescent="0.2">
      <c r="A23" s="92" t="s">
        <v>599</v>
      </c>
      <c r="B23" s="93">
        <v>14</v>
      </c>
      <c r="C23" s="122">
        <v>16335</v>
      </c>
      <c r="D23" s="124">
        <v>148.07</v>
      </c>
      <c r="E23" s="94">
        <f t="shared" si="0"/>
        <v>2418723.4499999997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15.100000000000001</v>
      </c>
      <c r="C24" s="118">
        <f>ROUND(ROUNDDOWN(SUM(C2:C23)/COUNTA(C2:C23),3),2)</f>
        <v>16979.77</v>
      </c>
      <c r="D24" s="118">
        <f>ROUND(ROUNDDOWN(SUM(D2:D23)/COUNTA(D2:D23),3),2)</f>
        <v>150.94999999999999</v>
      </c>
      <c r="E24" s="119">
        <f>C24*D24</f>
        <v>2563096.2815</v>
      </c>
      <c r="F24" s="102"/>
      <c r="G24" s="102"/>
    </row>
    <row r="25" spans="1:7" ht="18.75" customHeight="1" thickTop="1" x14ac:dyDescent="0.15">
      <c r="A25" s="11"/>
      <c r="B25" s="11"/>
      <c r="C25" s="136"/>
      <c r="D25" s="11"/>
      <c r="E25" s="11"/>
      <c r="F25" s="3"/>
      <c r="G25" s="11"/>
    </row>
    <row r="26" spans="1:7" ht="18.75" customHeight="1" x14ac:dyDescent="0.15">
      <c r="A26" s="103" t="s">
        <v>842</v>
      </c>
      <c r="B26" s="104">
        <v>19629.05</v>
      </c>
      <c r="C26" s="104">
        <v>148.72999999999999</v>
      </c>
      <c r="D26" s="105">
        <v>2919428.6064999998</v>
      </c>
      <c r="E26" s="106" t="s">
        <v>30</v>
      </c>
      <c r="F26" s="5"/>
      <c r="G26" s="5"/>
    </row>
    <row r="27" spans="1:7" ht="18.75" customHeight="1" x14ac:dyDescent="0.15">
      <c r="A27" s="103" t="s">
        <v>853</v>
      </c>
      <c r="B27" s="104">
        <v>18255.23</v>
      </c>
      <c r="C27" s="104">
        <v>150.6</v>
      </c>
      <c r="D27" s="105">
        <v>2749237.6379999998</v>
      </c>
      <c r="E27" s="107">
        <f>D27-D26</f>
        <v>-170190.96849999996</v>
      </c>
      <c r="F27" s="5"/>
      <c r="G27" s="5"/>
    </row>
    <row r="28" spans="1:7" ht="18.75" customHeight="1" x14ac:dyDescent="0.15">
      <c r="A28" s="103" t="s">
        <v>854</v>
      </c>
      <c r="B28" s="108">
        <f>C24</f>
        <v>16979.77</v>
      </c>
      <c r="C28" s="109">
        <f>D24</f>
        <v>150.94999999999999</v>
      </c>
      <c r="D28" s="110">
        <f>E24</f>
        <v>2563096.2815</v>
      </c>
      <c r="E28" s="111">
        <f>D28-D27</f>
        <v>-186141.35649999976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B58F4-3B9C-47B8-855F-9FAF4D0ED6EC}">
  <dimension ref="A1:I27"/>
  <sheetViews>
    <sheetView topLeftCell="A7" workbookViewId="0">
      <selection activeCell="B2" sqref="B2:B22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323</v>
      </c>
      <c r="B2" s="93">
        <v>13.9</v>
      </c>
      <c r="C2" s="121">
        <v>16655</v>
      </c>
      <c r="D2" s="130">
        <v>148.88</v>
      </c>
      <c r="E2" s="94">
        <f t="shared" ref="E2:E22" si="0">C2*D2</f>
        <v>2479596.4</v>
      </c>
      <c r="F2" s="95"/>
      <c r="G2" s="96"/>
      <c r="I2" s="132"/>
    </row>
    <row r="3" spans="1:9" ht="18.75" customHeight="1" x14ac:dyDescent="0.15">
      <c r="A3" s="92" t="s">
        <v>1097</v>
      </c>
      <c r="B3" s="93">
        <v>13.9</v>
      </c>
      <c r="C3" s="122">
        <v>16350</v>
      </c>
      <c r="D3" s="129">
        <v>147.4</v>
      </c>
      <c r="E3" s="94">
        <f t="shared" si="0"/>
        <v>2409990</v>
      </c>
      <c r="F3" s="97"/>
      <c r="G3" s="98"/>
      <c r="I3" s="132"/>
    </row>
    <row r="4" spans="1:9" ht="18.75" customHeight="1" x14ac:dyDescent="0.15">
      <c r="A4" s="92" t="s">
        <v>88</v>
      </c>
      <c r="B4" s="93">
        <v>13.9</v>
      </c>
      <c r="C4" s="122">
        <v>16060</v>
      </c>
      <c r="D4" s="137">
        <v>148.15</v>
      </c>
      <c r="E4" s="94">
        <f t="shared" si="0"/>
        <v>2379289</v>
      </c>
      <c r="F4" s="97"/>
      <c r="G4" s="98"/>
      <c r="I4" s="132"/>
    </row>
    <row r="5" spans="1:9" ht="18.75" customHeight="1" x14ac:dyDescent="0.15">
      <c r="A5" s="92" t="s">
        <v>89</v>
      </c>
      <c r="B5" s="93">
        <v>13.65</v>
      </c>
      <c r="C5" s="122">
        <v>16250</v>
      </c>
      <c r="D5" s="126">
        <v>148.26</v>
      </c>
      <c r="E5" s="94">
        <f t="shared" si="0"/>
        <v>2409225</v>
      </c>
      <c r="F5" s="97"/>
      <c r="G5" s="98"/>
    </row>
    <row r="6" spans="1:9" ht="18.75" customHeight="1" x14ac:dyDescent="0.15">
      <c r="A6" s="92" t="s">
        <v>603</v>
      </c>
      <c r="B6" s="93">
        <v>13.5</v>
      </c>
      <c r="C6" s="122">
        <v>16000</v>
      </c>
      <c r="D6" s="126">
        <v>148.16999999999999</v>
      </c>
      <c r="E6" s="94">
        <f t="shared" si="0"/>
        <v>2370720</v>
      </c>
      <c r="F6" s="97"/>
      <c r="G6" s="98"/>
    </row>
    <row r="7" spans="1:9" ht="18.75" customHeight="1" x14ac:dyDescent="0.15">
      <c r="A7" s="92" t="s">
        <v>452</v>
      </c>
      <c r="B7" s="93">
        <v>13.5</v>
      </c>
      <c r="C7" s="122">
        <v>16605</v>
      </c>
      <c r="D7" s="126">
        <v>144.25</v>
      </c>
      <c r="E7" s="94">
        <f t="shared" si="0"/>
        <v>2395271.25</v>
      </c>
      <c r="F7" s="97"/>
      <c r="G7" s="98"/>
    </row>
    <row r="8" spans="1:9" ht="18.75" customHeight="1" x14ac:dyDescent="0.15">
      <c r="A8" s="92" t="s">
        <v>1098</v>
      </c>
      <c r="B8" s="93">
        <v>13.5</v>
      </c>
      <c r="C8" s="122">
        <v>16305</v>
      </c>
      <c r="D8" s="126">
        <v>146.4</v>
      </c>
      <c r="E8" s="94">
        <f t="shared" si="0"/>
        <v>2387052</v>
      </c>
      <c r="F8" s="97"/>
      <c r="G8" s="98"/>
    </row>
    <row r="9" spans="1:9" ht="18.75" customHeight="1" x14ac:dyDescent="0.15">
      <c r="A9" s="92" t="s">
        <v>93</v>
      </c>
      <c r="B9" s="93">
        <v>13.1</v>
      </c>
      <c r="C9" s="122">
        <v>16265</v>
      </c>
      <c r="D9" s="126">
        <v>146.88</v>
      </c>
      <c r="E9" s="94">
        <f t="shared" si="0"/>
        <v>2389003.1999999997</v>
      </c>
      <c r="F9" s="97"/>
      <c r="G9" s="98"/>
    </row>
    <row r="10" spans="1:9" ht="18.75" customHeight="1" x14ac:dyDescent="0.15">
      <c r="A10" s="92" t="s">
        <v>94</v>
      </c>
      <c r="B10" s="93">
        <v>13.1</v>
      </c>
      <c r="C10" s="122">
        <v>16100</v>
      </c>
      <c r="D10" s="124">
        <v>146.63</v>
      </c>
      <c r="E10" s="94">
        <f t="shared" si="0"/>
        <v>2360743</v>
      </c>
      <c r="F10" s="97"/>
      <c r="G10" s="98"/>
    </row>
    <row r="11" spans="1:9" ht="18.75" customHeight="1" x14ac:dyDescent="0.15">
      <c r="A11" s="92" t="s">
        <v>605</v>
      </c>
      <c r="B11" s="93">
        <v>13.1</v>
      </c>
      <c r="C11" s="122">
        <v>16500</v>
      </c>
      <c r="D11" s="124">
        <v>143.49</v>
      </c>
      <c r="E11" s="94">
        <f t="shared" si="0"/>
        <v>2367585</v>
      </c>
      <c r="F11" s="97"/>
      <c r="G11" s="98"/>
    </row>
    <row r="12" spans="1:9" ht="18.75" customHeight="1" x14ac:dyDescent="0.15">
      <c r="A12" s="92" t="s">
        <v>454</v>
      </c>
      <c r="B12" s="93">
        <v>13</v>
      </c>
      <c r="C12" s="122">
        <v>16740</v>
      </c>
      <c r="D12" s="124">
        <v>143.5</v>
      </c>
      <c r="E12" s="94">
        <f t="shared" si="0"/>
        <v>2402190</v>
      </c>
      <c r="F12" s="97"/>
      <c r="G12" s="98"/>
    </row>
    <row r="13" spans="1:9" ht="18.75" customHeight="1" x14ac:dyDescent="0.15">
      <c r="A13" s="92" t="s">
        <v>1099</v>
      </c>
      <c r="B13" s="93">
        <v>13</v>
      </c>
      <c r="C13" s="122">
        <v>16650</v>
      </c>
      <c r="D13" s="124">
        <v>143.19999999999999</v>
      </c>
      <c r="E13" s="94">
        <f t="shared" si="0"/>
        <v>2384280</v>
      </c>
      <c r="F13" s="97"/>
      <c r="G13" s="98"/>
    </row>
    <row r="14" spans="1:9" ht="18.75" customHeight="1" x14ac:dyDescent="0.15">
      <c r="A14" s="92" t="s">
        <v>98</v>
      </c>
      <c r="B14" s="93">
        <v>13</v>
      </c>
      <c r="C14" s="122">
        <v>16460</v>
      </c>
      <c r="D14" s="124">
        <v>143.69</v>
      </c>
      <c r="E14" s="94">
        <f t="shared" si="0"/>
        <v>2365137.4</v>
      </c>
      <c r="F14" s="97"/>
      <c r="G14" s="98"/>
    </row>
    <row r="15" spans="1:9" ht="18.75" customHeight="1" x14ac:dyDescent="0.15">
      <c r="A15" s="92" t="s">
        <v>99</v>
      </c>
      <c r="B15" s="93">
        <v>12.75</v>
      </c>
      <c r="C15" s="122">
        <v>16355</v>
      </c>
      <c r="D15" s="124">
        <v>145.03</v>
      </c>
      <c r="E15" s="94">
        <f t="shared" si="0"/>
        <v>2371965.65</v>
      </c>
      <c r="F15" s="97"/>
      <c r="G15" s="98"/>
    </row>
    <row r="16" spans="1:9" ht="18.75" customHeight="1" x14ac:dyDescent="0.15">
      <c r="A16" s="92" t="s">
        <v>607</v>
      </c>
      <c r="B16" s="93">
        <v>12.75</v>
      </c>
      <c r="C16" s="122">
        <v>16670</v>
      </c>
      <c r="D16" s="124">
        <v>144.47999999999999</v>
      </c>
      <c r="E16" s="94">
        <f t="shared" si="0"/>
        <v>2408481.5999999996</v>
      </c>
      <c r="F16" s="97"/>
      <c r="G16" s="98"/>
    </row>
    <row r="17" spans="1:7" ht="18.75" customHeight="1" x14ac:dyDescent="0.15">
      <c r="A17" s="92" t="s">
        <v>456</v>
      </c>
      <c r="B17" s="93">
        <v>13</v>
      </c>
      <c r="C17" s="122">
        <v>16360</v>
      </c>
      <c r="D17" s="124">
        <v>143.34</v>
      </c>
      <c r="E17" s="94">
        <f t="shared" si="0"/>
        <v>2345042.4</v>
      </c>
      <c r="F17" s="97"/>
      <c r="G17" s="98"/>
    </row>
    <row r="18" spans="1:7" ht="18.75" customHeight="1" x14ac:dyDescent="0.15">
      <c r="A18" s="92" t="s">
        <v>1101</v>
      </c>
      <c r="B18" s="93"/>
      <c r="C18" s="122"/>
      <c r="D18" s="124">
        <v>143.22</v>
      </c>
      <c r="E18" s="94">
        <f t="shared" si="0"/>
        <v>0</v>
      </c>
      <c r="F18" s="97"/>
      <c r="G18" s="98"/>
    </row>
    <row r="19" spans="1:7" ht="18.75" customHeight="1" x14ac:dyDescent="0.15">
      <c r="A19" s="92" t="s">
        <v>332</v>
      </c>
      <c r="B19" s="93"/>
      <c r="C19" s="122"/>
      <c r="D19" s="124">
        <v>143.27000000000001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104</v>
      </c>
      <c r="B20" s="93">
        <v>13</v>
      </c>
      <c r="C20" s="122">
        <v>16355</v>
      </c>
      <c r="D20" s="124">
        <v>143.79</v>
      </c>
      <c r="E20" s="94">
        <f t="shared" si="0"/>
        <v>2351685.4499999997</v>
      </c>
      <c r="F20" s="97"/>
      <c r="G20" s="98"/>
    </row>
    <row r="21" spans="1:7" ht="18.75" customHeight="1" x14ac:dyDescent="0.15">
      <c r="A21" s="92" t="s">
        <v>609</v>
      </c>
      <c r="B21" s="93">
        <v>13</v>
      </c>
      <c r="C21" s="122">
        <v>16405</v>
      </c>
      <c r="D21" s="124">
        <v>142.84</v>
      </c>
      <c r="E21" s="94">
        <f t="shared" si="0"/>
        <v>2343290.2000000002</v>
      </c>
      <c r="F21" s="97"/>
      <c r="G21" s="98"/>
    </row>
    <row r="22" spans="1:7" ht="18.75" customHeight="1" thickBot="1" x14ac:dyDescent="0.2">
      <c r="A22" s="92" t="s">
        <v>610</v>
      </c>
      <c r="B22" s="93">
        <v>13</v>
      </c>
      <c r="C22" s="122">
        <v>16300</v>
      </c>
      <c r="D22" s="124">
        <v>142.83000000000001</v>
      </c>
      <c r="E22" s="94">
        <f t="shared" si="0"/>
        <v>2328129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13.244736842105262</v>
      </c>
      <c r="C23" s="118">
        <f>ROUND(ROUNDDOWN(SUM(C2:C22)/COUNTA(C2:C22),3),2)</f>
        <v>16388.68</v>
      </c>
      <c r="D23" s="118">
        <f>ROUND(ROUNDDOWN(SUM(D2:D22)/COUNTA(D2:D22),3),2)</f>
        <v>145.13</v>
      </c>
      <c r="E23" s="119">
        <f>C23*D23</f>
        <v>2378489.1283999998</v>
      </c>
      <c r="F23" s="102"/>
      <c r="G23" s="102"/>
    </row>
    <row r="24" spans="1:7" ht="18.75" customHeight="1" thickTop="1" x14ac:dyDescent="0.15">
      <c r="A24" s="11"/>
      <c r="B24" s="11"/>
      <c r="C24" s="136"/>
      <c r="D24" s="11"/>
      <c r="E24" s="11"/>
      <c r="F24" s="3"/>
      <c r="G24" s="11"/>
    </row>
    <row r="25" spans="1:7" ht="18.75" customHeight="1" x14ac:dyDescent="0.15">
      <c r="A25" s="103" t="s">
        <v>853</v>
      </c>
      <c r="B25" s="104">
        <v>18255.23</v>
      </c>
      <c r="C25" s="104">
        <v>150.6</v>
      </c>
      <c r="D25" s="105">
        <v>2749237.6379999998</v>
      </c>
      <c r="E25" s="106" t="s">
        <v>30</v>
      </c>
      <c r="F25" s="5"/>
      <c r="G25" s="5"/>
    </row>
    <row r="26" spans="1:7" ht="18.75" customHeight="1" x14ac:dyDescent="0.15">
      <c r="A26" s="103" t="s">
        <v>854</v>
      </c>
      <c r="B26" s="104">
        <v>16979.77</v>
      </c>
      <c r="C26" s="104">
        <v>150.94999999999999</v>
      </c>
      <c r="D26" s="105">
        <v>2563096.2815</v>
      </c>
      <c r="E26" s="107">
        <f>D26-D25</f>
        <v>-186141.35649999976</v>
      </c>
      <c r="F26" s="5"/>
      <c r="G26" s="5"/>
    </row>
    <row r="27" spans="1:7" ht="18.75" customHeight="1" x14ac:dyDescent="0.15">
      <c r="A27" s="103" t="s">
        <v>858</v>
      </c>
      <c r="B27" s="108">
        <f>C23</f>
        <v>16388.68</v>
      </c>
      <c r="C27" s="109">
        <f>D23</f>
        <v>145.13</v>
      </c>
      <c r="D27" s="110">
        <f>E23</f>
        <v>2378489.1283999998</v>
      </c>
      <c r="E27" s="111">
        <f>D27-D26</f>
        <v>-184607.15310000023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B865-D12D-4381-8917-3B26BA74CAFE}">
  <dimension ref="A1:I28"/>
  <sheetViews>
    <sheetView workbookViewId="0">
      <selection activeCell="B1" sqref="B1:B1048576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335</v>
      </c>
      <c r="B2" s="93">
        <v>12.8</v>
      </c>
      <c r="C2" s="122">
        <v>16600</v>
      </c>
      <c r="D2" s="129"/>
      <c r="E2" s="94">
        <f t="shared" ref="E2:E23" si="0">C2*D2</f>
        <v>0</v>
      </c>
      <c r="F2" s="95"/>
      <c r="G2" s="96"/>
      <c r="I2" s="132"/>
    </row>
    <row r="3" spans="1:9" ht="18.75" customHeight="1" x14ac:dyDescent="0.15">
      <c r="A3" s="92" t="s">
        <v>1102</v>
      </c>
      <c r="B3" s="93">
        <v>12.8</v>
      </c>
      <c r="C3" s="122">
        <v>16210</v>
      </c>
      <c r="D3" s="129"/>
      <c r="E3" s="94">
        <f t="shared" si="0"/>
        <v>0</v>
      </c>
      <c r="F3" s="97"/>
      <c r="G3" s="98"/>
      <c r="I3" s="132"/>
    </row>
    <row r="4" spans="1:9" ht="18.75" customHeight="1" x14ac:dyDescent="0.15">
      <c r="A4" s="92" t="s">
        <v>698</v>
      </c>
      <c r="B4" s="93">
        <v>12.8</v>
      </c>
      <c r="C4" s="122">
        <v>16025</v>
      </c>
      <c r="D4" s="137">
        <v>144.44</v>
      </c>
      <c r="E4" s="94">
        <f t="shared" si="0"/>
        <v>2314651</v>
      </c>
      <c r="F4" s="97"/>
      <c r="G4" s="98"/>
      <c r="I4" s="132"/>
    </row>
    <row r="5" spans="1:9" ht="18.75" customHeight="1" x14ac:dyDescent="0.15">
      <c r="A5" s="92" t="s">
        <v>613</v>
      </c>
      <c r="B5" s="93">
        <v>12.8</v>
      </c>
      <c r="C5" s="122">
        <v>15705</v>
      </c>
      <c r="D5" s="126">
        <v>146.02000000000001</v>
      </c>
      <c r="E5" s="94">
        <f t="shared" si="0"/>
        <v>2293244.1</v>
      </c>
      <c r="F5" s="97"/>
      <c r="G5" s="98"/>
    </row>
    <row r="6" spans="1:9" ht="18.75" customHeight="1" x14ac:dyDescent="0.15">
      <c r="A6" s="92" t="s">
        <v>1103</v>
      </c>
      <c r="B6" s="93">
        <v>12.8</v>
      </c>
      <c r="C6" s="122">
        <v>15930</v>
      </c>
      <c r="D6" s="126"/>
      <c r="E6" s="94">
        <f t="shared" si="0"/>
        <v>0</v>
      </c>
      <c r="F6" s="97"/>
      <c r="G6" s="98"/>
    </row>
    <row r="7" spans="1:9" ht="18.75" customHeight="1" x14ac:dyDescent="0.15">
      <c r="A7" s="92" t="s">
        <v>113</v>
      </c>
      <c r="B7" s="93">
        <v>12.8</v>
      </c>
      <c r="C7" s="122">
        <v>16150</v>
      </c>
      <c r="D7" s="126">
        <v>144.97999999999999</v>
      </c>
      <c r="E7" s="94">
        <f t="shared" si="0"/>
        <v>2341427</v>
      </c>
      <c r="F7" s="97"/>
      <c r="G7" s="98"/>
    </row>
    <row r="8" spans="1:9" ht="18.75" customHeight="1" x14ac:dyDescent="0.15">
      <c r="A8" s="92" t="s">
        <v>114</v>
      </c>
      <c r="B8" s="93">
        <v>12.8</v>
      </c>
      <c r="C8" s="122">
        <v>15980</v>
      </c>
      <c r="D8" s="126">
        <v>145.69</v>
      </c>
      <c r="E8" s="94">
        <f t="shared" si="0"/>
        <v>2328126.2000000002</v>
      </c>
      <c r="F8" s="97"/>
      <c r="G8" s="98"/>
    </row>
    <row r="9" spans="1:9" ht="18.75" customHeight="1" x14ac:dyDescent="0.15">
      <c r="A9" s="92" t="s">
        <v>615</v>
      </c>
      <c r="B9" s="93">
        <v>12.8</v>
      </c>
      <c r="C9" s="122">
        <v>16250</v>
      </c>
      <c r="D9" s="126">
        <v>146.65</v>
      </c>
      <c r="E9" s="94">
        <f t="shared" si="0"/>
        <v>2383062.5</v>
      </c>
      <c r="F9" s="97"/>
      <c r="G9" s="98"/>
    </row>
    <row r="10" spans="1:9" ht="18.75" customHeight="1" x14ac:dyDescent="0.15">
      <c r="A10" s="92" t="s">
        <v>462</v>
      </c>
      <c r="B10" s="93">
        <v>12.8</v>
      </c>
      <c r="C10" s="122">
        <v>16075</v>
      </c>
      <c r="D10" s="124">
        <v>146.32</v>
      </c>
      <c r="E10" s="94">
        <f t="shared" si="0"/>
        <v>2352094</v>
      </c>
      <c r="F10" s="97"/>
      <c r="G10" s="98"/>
    </row>
    <row r="11" spans="1:9" ht="18.75" customHeight="1" x14ac:dyDescent="0.15">
      <c r="A11" s="92" t="s">
        <v>1104</v>
      </c>
      <c r="B11" s="93">
        <v>12.85</v>
      </c>
      <c r="C11" s="122">
        <v>16200</v>
      </c>
      <c r="D11" s="124">
        <v>146.16999999999999</v>
      </c>
      <c r="E11" s="94">
        <f t="shared" si="0"/>
        <v>2367954</v>
      </c>
      <c r="F11" s="97"/>
      <c r="G11" s="98"/>
    </row>
    <row r="12" spans="1:9" ht="18.75" customHeight="1" x14ac:dyDescent="0.15">
      <c r="A12" s="92" t="s">
        <v>118</v>
      </c>
      <c r="B12" s="93">
        <v>12.8</v>
      </c>
      <c r="C12" s="122">
        <v>15880</v>
      </c>
      <c r="D12" s="124">
        <v>146.91</v>
      </c>
      <c r="E12" s="94">
        <f t="shared" si="0"/>
        <v>2332930.7999999998</v>
      </c>
      <c r="F12" s="97"/>
      <c r="G12" s="98"/>
    </row>
    <row r="13" spans="1:9" ht="18.75" customHeight="1" x14ac:dyDescent="0.15">
      <c r="A13" s="92" t="s">
        <v>119</v>
      </c>
      <c r="B13" s="93">
        <v>12.7</v>
      </c>
      <c r="C13" s="122">
        <v>15765</v>
      </c>
      <c r="D13" s="124">
        <v>148.44</v>
      </c>
      <c r="E13" s="94">
        <f t="shared" si="0"/>
        <v>2340156.6</v>
      </c>
      <c r="F13" s="97"/>
      <c r="G13" s="98"/>
    </row>
    <row r="14" spans="1:9" ht="18.75" customHeight="1" x14ac:dyDescent="0.15">
      <c r="A14" s="92" t="s">
        <v>617</v>
      </c>
      <c r="B14" s="93">
        <v>12.7</v>
      </c>
      <c r="C14" s="122">
        <v>15870</v>
      </c>
      <c r="D14" s="124">
        <v>149.26</v>
      </c>
      <c r="E14" s="94">
        <f t="shared" si="0"/>
        <v>2368756.1999999997</v>
      </c>
      <c r="F14" s="97"/>
      <c r="G14" s="98"/>
    </row>
    <row r="15" spans="1:9" ht="18.75" customHeight="1" x14ac:dyDescent="0.15">
      <c r="A15" s="92" t="s">
        <v>464</v>
      </c>
      <c r="B15" s="93">
        <v>12.7</v>
      </c>
      <c r="C15" s="122">
        <v>15935</v>
      </c>
      <c r="D15" s="124">
        <v>149.19</v>
      </c>
      <c r="E15" s="94">
        <f t="shared" si="0"/>
        <v>2377342.65</v>
      </c>
      <c r="F15" s="97"/>
      <c r="G15" s="98"/>
    </row>
    <row r="16" spans="1:9" ht="18.75" customHeight="1" x14ac:dyDescent="0.15">
      <c r="A16" s="92" t="s">
        <v>1105</v>
      </c>
      <c r="B16" s="93">
        <v>12.7</v>
      </c>
      <c r="C16" s="122">
        <v>15785</v>
      </c>
      <c r="D16" s="124">
        <v>149.19999999999999</v>
      </c>
      <c r="E16" s="94">
        <f t="shared" si="0"/>
        <v>2355122</v>
      </c>
      <c r="F16" s="97"/>
      <c r="G16" s="98"/>
    </row>
    <row r="17" spans="1:7" ht="18.75" customHeight="1" x14ac:dyDescent="0.15">
      <c r="A17" s="92" t="s">
        <v>124</v>
      </c>
      <c r="B17" s="93">
        <v>12.7</v>
      </c>
      <c r="C17" s="122">
        <v>16010</v>
      </c>
      <c r="D17" s="124">
        <v>149.15</v>
      </c>
      <c r="E17" s="94">
        <f t="shared" si="0"/>
        <v>2387891.5</v>
      </c>
      <c r="F17" s="97"/>
      <c r="G17" s="98"/>
    </row>
    <row r="18" spans="1:7" ht="18.75" customHeight="1" x14ac:dyDescent="0.15">
      <c r="A18" s="92" t="s">
        <v>125</v>
      </c>
      <c r="B18" s="93">
        <v>12.7</v>
      </c>
      <c r="C18" s="122">
        <v>16240</v>
      </c>
      <c r="D18" s="124">
        <v>149.16999999999999</v>
      </c>
      <c r="E18" s="94">
        <f t="shared" si="0"/>
        <v>2422520.7999999998</v>
      </c>
      <c r="F18" s="97"/>
      <c r="G18" s="98"/>
    </row>
    <row r="19" spans="1:7" ht="18.75" customHeight="1" x14ac:dyDescent="0.15">
      <c r="A19" s="92" t="s">
        <v>619</v>
      </c>
      <c r="B19" s="93">
        <v>12.6</v>
      </c>
      <c r="C19" s="122">
        <v>16360</v>
      </c>
      <c r="D19" s="124">
        <v>148.86000000000001</v>
      </c>
      <c r="E19" s="94">
        <f t="shared" si="0"/>
        <v>2435349.6</v>
      </c>
      <c r="F19" s="97"/>
      <c r="G19" s="98"/>
    </row>
    <row r="20" spans="1:7" ht="18.75" customHeight="1" x14ac:dyDescent="0.15">
      <c r="A20" s="92" t="s">
        <v>466</v>
      </c>
      <c r="B20" s="93">
        <v>12.5</v>
      </c>
      <c r="C20" s="122">
        <v>16535</v>
      </c>
      <c r="D20" s="124">
        <v>148.69999999999999</v>
      </c>
      <c r="E20" s="94">
        <f t="shared" si="0"/>
        <v>2458754.5</v>
      </c>
      <c r="F20" s="97"/>
      <c r="G20" s="98"/>
    </row>
    <row r="21" spans="1:7" ht="18.75" customHeight="1" x14ac:dyDescent="0.15">
      <c r="A21" s="92" t="s">
        <v>1106</v>
      </c>
      <c r="B21" s="93">
        <v>12.5</v>
      </c>
      <c r="C21" s="122">
        <v>16285</v>
      </c>
      <c r="D21" s="124">
        <v>149.25</v>
      </c>
      <c r="E21" s="94">
        <f t="shared" si="0"/>
        <v>2430536.25</v>
      </c>
      <c r="F21" s="97"/>
      <c r="G21" s="98"/>
    </row>
    <row r="22" spans="1:7" ht="18.75" customHeight="1" x14ac:dyDescent="0.15">
      <c r="A22" s="92" t="s">
        <v>129</v>
      </c>
      <c r="B22" s="93">
        <v>12.5</v>
      </c>
      <c r="C22" s="122">
        <v>16150</v>
      </c>
      <c r="D22" s="124">
        <v>148.38</v>
      </c>
      <c r="E22" s="94">
        <f t="shared" si="0"/>
        <v>2396337</v>
      </c>
      <c r="F22" s="97"/>
      <c r="G22" s="98"/>
    </row>
    <row r="23" spans="1:7" ht="18.75" customHeight="1" thickBot="1" x14ac:dyDescent="0.2">
      <c r="A23" s="92" t="s">
        <v>130</v>
      </c>
      <c r="B23" s="93">
        <v>12.5</v>
      </c>
      <c r="C23" s="122">
        <v>16070</v>
      </c>
      <c r="D23" s="124">
        <v>148.55000000000001</v>
      </c>
      <c r="E23" s="94">
        <f t="shared" si="0"/>
        <v>2387198.5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12.711363636363632</v>
      </c>
      <c r="C24" s="118">
        <f>ROUND(ROUNDDOWN(SUM(C2:C23)/COUNTA(C2:C23),3),2)</f>
        <v>16091.36</v>
      </c>
      <c r="D24" s="118">
        <f>ROUND(ROUNDDOWN(SUM(D2:D23)/COUNTA(D2:D23),3),2)</f>
        <v>147.65</v>
      </c>
      <c r="E24" s="119">
        <f>C24*D24</f>
        <v>2375889.304</v>
      </c>
      <c r="F24" s="102"/>
      <c r="G24" s="102"/>
    </row>
    <row r="25" spans="1:7" ht="18.75" customHeight="1" thickTop="1" x14ac:dyDescent="0.15">
      <c r="A25" s="11"/>
      <c r="B25" s="11"/>
      <c r="C25" s="136"/>
      <c r="D25" s="11"/>
      <c r="E25" s="11"/>
      <c r="F25" s="3"/>
      <c r="G25" s="11"/>
    </row>
    <row r="26" spans="1:7" ht="18.75" customHeight="1" x14ac:dyDescent="0.15">
      <c r="A26" s="103" t="s">
        <v>854</v>
      </c>
      <c r="B26" s="104">
        <v>16979.77</v>
      </c>
      <c r="C26" s="104">
        <v>150.94999999999999</v>
      </c>
      <c r="D26" s="105">
        <v>2563096.2815</v>
      </c>
      <c r="E26" s="106" t="s">
        <v>30</v>
      </c>
      <c r="F26" s="5"/>
      <c r="G26" s="5"/>
    </row>
    <row r="27" spans="1:7" ht="18.75" customHeight="1" x14ac:dyDescent="0.15">
      <c r="A27" s="103" t="s">
        <v>858</v>
      </c>
      <c r="B27" s="104">
        <v>16388.68</v>
      </c>
      <c r="C27" s="104">
        <v>145.13</v>
      </c>
      <c r="D27" s="105">
        <v>2378489.1283999998</v>
      </c>
      <c r="E27" s="107">
        <f>D27-D26</f>
        <v>-184607.15310000023</v>
      </c>
      <c r="F27" s="5"/>
      <c r="G27" s="5"/>
    </row>
    <row r="28" spans="1:7" ht="18.75" customHeight="1" x14ac:dyDescent="0.15">
      <c r="A28" s="103" t="s">
        <v>863</v>
      </c>
      <c r="B28" s="108">
        <f>C24</f>
        <v>16091.36</v>
      </c>
      <c r="C28" s="109">
        <f>D24</f>
        <v>147.65</v>
      </c>
      <c r="D28" s="110">
        <f>E24</f>
        <v>2375889.304</v>
      </c>
      <c r="E28" s="111">
        <f>D28-D27</f>
        <v>-2599.8243999998085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5B89-E880-4934-A664-739F8A5A6ED5}">
  <dimension ref="A1:I27"/>
  <sheetViews>
    <sheetView workbookViewId="0">
      <selection activeCell="C22" sqref="C22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1107</v>
      </c>
      <c r="B2" s="93">
        <v>12.5</v>
      </c>
      <c r="C2" s="122">
        <v>15985</v>
      </c>
      <c r="D2" s="129">
        <v>147.85</v>
      </c>
      <c r="E2" s="94">
        <f t="shared" ref="E2:E22" si="0">C2*D2</f>
        <v>2363382.25</v>
      </c>
      <c r="F2" s="95"/>
      <c r="G2" s="96"/>
      <c r="I2" s="132"/>
    </row>
    <row r="3" spans="1:9" ht="18.75" customHeight="1" x14ac:dyDescent="0.15">
      <c r="A3" s="92" t="s">
        <v>1108</v>
      </c>
      <c r="B3" s="93">
        <v>12.5</v>
      </c>
      <c r="C3" s="122">
        <v>16125</v>
      </c>
      <c r="D3" s="129">
        <v>147.49</v>
      </c>
      <c r="E3" s="94">
        <f t="shared" si="0"/>
        <v>2378276.25</v>
      </c>
      <c r="F3" s="97"/>
      <c r="G3" s="98"/>
      <c r="I3" s="132"/>
    </row>
    <row r="4" spans="1:9" ht="18.75" customHeight="1" x14ac:dyDescent="0.15">
      <c r="A4" s="92" t="s">
        <v>1109</v>
      </c>
      <c r="B4" s="93">
        <v>12.5</v>
      </c>
      <c r="C4" s="122">
        <v>15805</v>
      </c>
      <c r="D4" s="137">
        <v>149.76</v>
      </c>
      <c r="E4" s="94">
        <f t="shared" si="0"/>
        <v>2366956.7999999998</v>
      </c>
      <c r="F4" s="97"/>
      <c r="G4" s="98"/>
      <c r="I4" s="132"/>
    </row>
    <row r="5" spans="1:9" ht="18.75" customHeight="1" x14ac:dyDescent="0.15">
      <c r="A5" s="92" t="s">
        <v>135</v>
      </c>
      <c r="B5" s="93">
        <v>12.5</v>
      </c>
      <c r="C5" s="122">
        <v>15620</v>
      </c>
      <c r="D5" s="126">
        <v>149.68</v>
      </c>
      <c r="E5" s="94">
        <f t="shared" si="0"/>
        <v>2338001.6</v>
      </c>
      <c r="F5" s="97"/>
      <c r="G5" s="98"/>
    </row>
    <row r="6" spans="1:9" ht="18.75" customHeight="1" x14ac:dyDescent="0.15">
      <c r="A6" s="92" t="s">
        <v>136</v>
      </c>
      <c r="B6" s="93">
        <v>12.5</v>
      </c>
      <c r="C6" s="122">
        <v>15680</v>
      </c>
      <c r="D6" s="126">
        <v>148.88</v>
      </c>
      <c r="E6" s="94">
        <f t="shared" si="0"/>
        <v>2334438.3999999999</v>
      </c>
      <c r="F6" s="97"/>
      <c r="G6" s="98"/>
    </row>
    <row r="7" spans="1:9" ht="18.75" customHeight="1" x14ac:dyDescent="0.15">
      <c r="A7" s="92" t="s">
        <v>625</v>
      </c>
      <c r="B7" s="93">
        <v>12.5</v>
      </c>
      <c r="C7" s="122">
        <v>15755</v>
      </c>
      <c r="D7" s="126">
        <v>149.15</v>
      </c>
      <c r="E7" s="94">
        <f t="shared" si="0"/>
        <v>2349858.25</v>
      </c>
      <c r="F7" s="97"/>
      <c r="G7" s="98"/>
    </row>
    <row r="8" spans="1:9" ht="18.75" customHeight="1" x14ac:dyDescent="0.15">
      <c r="A8" s="92" t="s">
        <v>471</v>
      </c>
      <c r="B8" s="93">
        <v>12.5</v>
      </c>
      <c r="C8" s="122">
        <v>15725</v>
      </c>
      <c r="D8" s="126">
        <v>150.53</v>
      </c>
      <c r="E8" s="94">
        <f t="shared" si="0"/>
        <v>2367084.25</v>
      </c>
      <c r="F8" s="97"/>
      <c r="G8" s="98"/>
    </row>
    <row r="9" spans="1:9" ht="18.75" customHeight="1" x14ac:dyDescent="0.15">
      <c r="A9" s="92" t="s">
        <v>706</v>
      </c>
      <c r="B9" s="93">
        <v>12.5</v>
      </c>
      <c r="C9" s="122">
        <v>15755</v>
      </c>
      <c r="D9" s="126"/>
      <c r="E9" s="94">
        <f t="shared" si="0"/>
        <v>0</v>
      </c>
      <c r="F9" s="97"/>
      <c r="G9" s="98"/>
    </row>
    <row r="10" spans="1:9" ht="18.75" customHeight="1" x14ac:dyDescent="0.15">
      <c r="A10" s="92" t="s">
        <v>140</v>
      </c>
      <c r="B10" s="93">
        <v>12.5</v>
      </c>
      <c r="C10" s="122">
        <v>15950</v>
      </c>
      <c r="D10" s="124">
        <v>150.38999999999999</v>
      </c>
      <c r="E10" s="94">
        <f t="shared" si="0"/>
        <v>2398720.5</v>
      </c>
      <c r="F10" s="97"/>
      <c r="G10" s="98"/>
    </row>
    <row r="11" spans="1:9" ht="18.75" customHeight="1" x14ac:dyDescent="0.15">
      <c r="A11" s="92" t="s">
        <v>141</v>
      </c>
      <c r="B11" s="93">
        <v>12.5</v>
      </c>
      <c r="C11" s="122">
        <v>16115</v>
      </c>
      <c r="D11" s="124">
        <v>151.68</v>
      </c>
      <c r="E11" s="94">
        <f t="shared" si="0"/>
        <v>2444323.2000000002</v>
      </c>
      <c r="F11" s="97"/>
      <c r="G11" s="98"/>
    </row>
    <row r="12" spans="1:9" ht="18.75" customHeight="1" x14ac:dyDescent="0.15">
      <c r="A12" s="92" t="s">
        <v>627</v>
      </c>
      <c r="B12" s="93">
        <v>12.5</v>
      </c>
      <c r="C12" s="122">
        <v>16240</v>
      </c>
      <c r="D12" s="124">
        <v>151.49</v>
      </c>
      <c r="E12" s="94">
        <f t="shared" si="0"/>
        <v>2460197.6</v>
      </c>
      <c r="F12" s="97"/>
      <c r="G12" s="98"/>
    </row>
    <row r="13" spans="1:9" ht="18.75" customHeight="1" x14ac:dyDescent="0.15">
      <c r="A13" s="92" t="s">
        <v>473</v>
      </c>
      <c r="B13" s="93">
        <v>12.5</v>
      </c>
      <c r="C13" s="122">
        <v>16090</v>
      </c>
      <c r="D13" s="124">
        <v>151.26</v>
      </c>
      <c r="E13" s="94">
        <f t="shared" si="0"/>
        <v>2433773.4</v>
      </c>
      <c r="F13" s="97"/>
      <c r="G13" s="98"/>
    </row>
    <row r="14" spans="1:9" ht="18.75" customHeight="1" x14ac:dyDescent="0.15">
      <c r="A14" s="92" t="s">
        <v>1110</v>
      </c>
      <c r="B14" s="93">
        <v>12.5</v>
      </c>
      <c r="C14" s="122">
        <v>16175</v>
      </c>
      <c r="D14" s="124">
        <v>151.03</v>
      </c>
      <c r="E14" s="94">
        <f t="shared" si="0"/>
        <v>2442910.25</v>
      </c>
      <c r="F14" s="97"/>
      <c r="G14" s="98"/>
    </row>
    <row r="15" spans="1:9" ht="18.75" customHeight="1" x14ac:dyDescent="0.15">
      <c r="A15" s="92" t="s">
        <v>145</v>
      </c>
      <c r="B15" s="93">
        <v>12.5</v>
      </c>
      <c r="C15" s="122">
        <v>16135</v>
      </c>
      <c r="D15" s="124">
        <v>151.38</v>
      </c>
      <c r="E15" s="94">
        <f t="shared" si="0"/>
        <v>2442516.2999999998</v>
      </c>
      <c r="F15" s="97"/>
      <c r="G15" s="98"/>
    </row>
    <row r="16" spans="1:9" ht="18.75" customHeight="1" x14ac:dyDescent="0.15">
      <c r="A16" s="92" t="s">
        <v>146</v>
      </c>
      <c r="B16" s="93">
        <v>12.5</v>
      </c>
      <c r="C16" s="122">
        <v>16505</v>
      </c>
      <c r="D16" s="124">
        <v>151.16</v>
      </c>
      <c r="E16" s="94">
        <f t="shared" si="0"/>
        <v>2494895.7999999998</v>
      </c>
      <c r="F16" s="97"/>
      <c r="G16" s="98"/>
    </row>
    <row r="17" spans="1:7" ht="18.75" customHeight="1" x14ac:dyDescent="0.15">
      <c r="A17" s="92" t="s">
        <v>629</v>
      </c>
      <c r="B17" s="93">
        <v>12.5</v>
      </c>
      <c r="C17" s="122">
        <v>16985</v>
      </c>
      <c r="D17" s="124">
        <v>151.55000000000001</v>
      </c>
      <c r="E17" s="94">
        <f t="shared" si="0"/>
        <v>2574076.75</v>
      </c>
      <c r="F17" s="97"/>
      <c r="G17" s="98"/>
    </row>
    <row r="18" spans="1:7" ht="18.75" customHeight="1" x14ac:dyDescent="0.15">
      <c r="A18" s="92" t="s">
        <v>475</v>
      </c>
      <c r="B18" s="93">
        <v>12.5</v>
      </c>
      <c r="C18" s="122">
        <v>17180</v>
      </c>
      <c r="D18" s="124"/>
      <c r="E18" s="94">
        <f t="shared" si="0"/>
        <v>0</v>
      </c>
      <c r="F18" s="97"/>
      <c r="G18" s="98"/>
    </row>
    <row r="19" spans="1:7" ht="18.75" customHeight="1" x14ac:dyDescent="0.15">
      <c r="A19" s="92" t="s">
        <v>1111</v>
      </c>
      <c r="B19" s="93">
        <v>12.5</v>
      </c>
      <c r="C19" s="122">
        <v>16985</v>
      </c>
      <c r="D19" s="124">
        <v>151.36000000000001</v>
      </c>
      <c r="E19" s="94">
        <f t="shared" si="0"/>
        <v>2570849.6</v>
      </c>
      <c r="F19" s="97"/>
      <c r="G19" s="98"/>
    </row>
    <row r="20" spans="1:7" ht="18.75" customHeight="1" x14ac:dyDescent="0.15">
      <c r="A20" s="92" t="s">
        <v>150</v>
      </c>
      <c r="B20" s="93">
        <v>12.5</v>
      </c>
      <c r="C20" s="122">
        <v>17075</v>
      </c>
      <c r="D20" s="124">
        <v>151.66</v>
      </c>
      <c r="E20" s="94">
        <f t="shared" si="0"/>
        <v>2589594.5</v>
      </c>
      <c r="F20" s="97"/>
      <c r="G20" s="98"/>
    </row>
    <row r="21" spans="1:7" ht="18.75" customHeight="1" x14ac:dyDescent="0.15">
      <c r="A21" s="92" t="s">
        <v>151</v>
      </c>
      <c r="B21" s="93">
        <v>12.5</v>
      </c>
      <c r="C21" s="122">
        <v>17140</v>
      </c>
      <c r="D21" s="124">
        <v>151.5</v>
      </c>
      <c r="E21" s="94">
        <f t="shared" si="0"/>
        <v>2596710</v>
      </c>
      <c r="F21" s="97"/>
      <c r="G21" s="98"/>
    </row>
    <row r="22" spans="1:7" ht="18.75" customHeight="1" thickBot="1" x14ac:dyDescent="0.2">
      <c r="A22" s="92" t="s">
        <v>1112</v>
      </c>
      <c r="B22" s="93">
        <v>12.5</v>
      </c>
      <c r="C22" s="122">
        <v>17435</v>
      </c>
      <c r="D22" s="124">
        <v>151.66999999999999</v>
      </c>
      <c r="E22" s="94">
        <f t="shared" si="0"/>
        <v>2644366.4499999997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12.5</v>
      </c>
      <c r="C23" s="118">
        <f>ROUND(ROUNDDOWN(SUM(C2:C22)/COUNTA(C2:C22),3),2)</f>
        <v>16307.62</v>
      </c>
      <c r="D23" s="118">
        <f>ROUND(ROUNDDOWN(SUM(D2:D22)/COUNTA(D2:D22),3),2)</f>
        <v>150.5</v>
      </c>
      <c r="E23" s="119">
        <f>C23*D23</f>
        <v>2454296.81</v>
      </c>
      <c r="F23" s="102"/>
      <c r="G23" s="102"/>
    </row>
    <row r="24" spans="1:7" ht="18.75" customHeight="1" thickTop="1" x14ac:dyDescent="0.15">
      <c r="A24" s="11"/>
      <c r="B24" s="11"/>
      <c r="C24" s="136"/>
      <c r="D24" s="11"/>
      <c r="E24" s="11"/>
      <c r="F24" s="3"/>
      <c r="G24" s="11"/>
    </row>
    <row r="25" spans="1:7" ht="18.75" customHeight="1" x14ac:dyDescent="0.15">
      <c r="A25" s="103" t="s">
        <v>858</v>
      </c>
      <c r="B25" s="104">
        <v>16388.68</v>
      </c>
      <c r="C25" s="104">
        <v>145.13</v>
      </c>
      <c r="D25" s="105">
        <v>2378489.1283999998</v>
      </c>
      <c r="E25" s="106" t="s">
        <v>30</v>
      </c>
      <c r="F25" s="5"/>
      <c r="G25" s="5"/>
    </row>
    <row r="26" spans="1:7" ht="18.75" customHeight="1" x14ac:dyDescent="0.15">
      <c r="A26" s="103" t="s">
        <v>870</v>
      </c>
      <c r="B26" s="104">
        <v>16091.36</v>
      </c>
      <c r="C26" s="104">
        <v>147.65</v>
      </c>
      <c r="D26" s="105">
        <v>2375889.304</v>
      </c>
      <c r="E26" s="107">
        <f>D26-D25</f>
        <v>-2599.8243999998085</v>
      </c>
      <c r="F26" s="5"/>
      <c r="G26" s="5"/>
    </row>
    <row r="27" spans="1:7" ht="18.75" customHeight="1" x14ac:dyDescent="0.15">
      <c r="A27" s="103" t="s">
        <v>871</v>
      </c>
      <c r="B27" s="108">
        <f>C23</f>
        <v>16307.62</v>
      </c>
      <c r="C27" s="109">
        <f>D23</f>
        <v>150.5</v>
      </c>
      <c r="D27" s="110">
        <f>E23</f>
        <v>2454296.81</v>
      </c>
      <c r="E27" s="111">
        <f>D27-D26</f>
        <v>78407.506000000052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DE09-2439-49C2-9B09-D2F23799C596}">
  <dimension ref="A1:I27"/>
  <sheetViews>
    <sheetView topLeftCell="A4" workbookViewId="0">
      <selection activeCell="C20" sqref="C20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1113</v>
      </c>
      <c r="B2" s="93">
        <v>12.5</v>
      </c>
      <c r="C2" s="122">
        <v>17175</v>
      </c>
      <c r="D2" s="129">
        <v>151.31</v>
      </c>
      <c r="E2" s="94">
        <f t="shared" ref="E2:E22" si="0">C2*D2</f>
        <v>2598749.25</v>
      </c>
      <c r="F2" s="95"/>
      <c r="G2" s="96"/>
      <c r="I2" s="132"/>
    </row>
    <row r="3" spans="1:9" ht="18.75" customHeight="1" x14ac:dyDescent="0.15">
      <c r="A3" s="92" t="s">
        <v>1114</v>
      </c>
      <c r="B3" s="93">
        <v>12.5</v>
      </c>
      <c r="C3" s="122">
        <v>17575</v>
      </c>
      <c r="D3" s="129">
        <v>151.08000000000001</v>
      </c>
      <c r="E3" s="94">
        <f t="shared" si="0"/>
        <v>2655231</v>
      </c>
      <c r="F3" s="97"/>
      <c r="G3" s="98"/>
      <c r="I3" s="132"/>
    </row>
    <row r="4" spans="1:9" ht="18.75" customHeight="1" x14ac:dyDescent="0.15">
      <c r="A4" s="92" t="s">
        <v>155</v>
      </c>
      <c r="B4" s="93">
        <v>12.5</v>
      </c>
      <c r="C4" s="122">
        <v>17600</v>
      </c>
      <c r="D4" s="137">
        <v>151.41999999999999</v>
      </c>
      <c r="E4" s="94">
        <f t="shared" si="0"/>
        <v>2664992</v>
      </c>
      <c r="F4" s="97"/>
      <c r="G4" s="98"/>
      <c r="I4" s="132"/>
    </row>
    <row r="5" spans="1:9" ht="18.75" customHeight="1" x14ac:dyDescent="0.15">
      <c r="A5" s="92" t="s">
        <v>156</v>
      </c>
      <c r="B5" s="93">
        <v>12.5</v>
      </c>
      <c r="C5" s="122">
        <v>17475</v>
      </c>
      <c r="D5" s="126">
        <v>151.05000000000001</v>
      </c>
      <c r="E5" s="94">
        <f t="shared" si="0"/>
        <v>2639598.75</v>
      </c>
      <c r="F5" s="97"/>
      <c r="G5" s="98"/>
    </row>
    <row r="6" spans="1:9" ht="18.75" customHeight="1" x14ac:dyDescent="0.15">
      <c r="A6" s="92" t="s">
        <v>157</v>
      </c>
      <c r="B6" s="93">
        <v>12.5</v>
      </c>
      <c r="C6" s="122">
        <v>17660</v>
      </c>
      <c r="D6" s="126">
        <v>150.02000000000001</v>
      </c>
      <c r="E6" s="94">
        <f t="shared" si="0"/>
        <v>2649353.2000000002</v>
      </c>
      <c r="F6" s="97"/>
      <c r="G6" s="98"/>
    </row>
    <row r="7" spans="1:9" ht="18.75" customHeight="1" x14ac:dyDescent="0.15">
      <c r="A7" s="92" t="s">
        <v>481</v>
      </c>
      <c r="B7" s="93">
        <v>12.5</v>
      </c>
      <c r="C7" s="122">
        <v>17845</v>
      </c>
      <c r="D7" s="126">
        <v>148.86000000000001</v>
      </c>
      <c r="E7" s="94">
        <f t="shared" si="0"/>
        <v>2656406.7000000002</v>
      </c>
      <c r="F7" s="97"/>
      <c r="G7" s="98"/>
    </row>
    <row r="8" spans="1:9" ht="18.75" customHeight="1" x14ac:dyDescent="0.15">
      <c r="A8" s="92" t="s">
        <v>1115</v>
      </c>
      <c r="B8" s="93">
        <v>12.5</v>
      </c>
      <c r="C8" s="122">
        <v>17910</v>
      </c>
      <c r="D8" s="126">
        <v>147.82</v>
      </c>
      <c r="E8" s="94">
        <f t="shared" si="0"/>
        <v>2647456.1999999997</v>
      </c>
      <c r="F8" s="97"/>
      <c r="G8" s="98"/>
    </row>
    <row r="9" spans="1:9" ht="18.75" customHeight="1" x14ac:dyDescent="0.15">
      <c r="A9" s="92" t="s">
        <v>160</v>
      </c>
      <c r="B9" s="93">
        <v>12.5</v>
      </c>
      <c r="C9" s="122">
        <v>18135</v>
      </c>
      <c r="D9" s="126">
        <v>147.85</v>
      </c>
      <c r="E9" s="94">
        <f t="shared" si="0"/>
        <v>2681259.75</v>
      </c>
      <c r="F9" s="97"/>
      <c r="G9" s="98"/>
    </row>
    <row r="10" spans="1:9" ht="18.75" customHeight="1" x14ac:dyDescent="0.15">
      <c r="A10" s="92" t="s">
        <v>161</v>
      </c>
      <c r="B10" s="93">
        <v>12.5</v>
      </c>
      <c r="C10" s="122">
        <v>18165</v>
      </c>
      <c r="D10" s="124">
        <v>148.53</v>
      </c>
      <c r="E10" s="94">
        <f t="shared" si="0"/>
        <v>2698047.45</v>
      </c>
      <c r="F10" s="97"/>
      <c r="G10" s="98"/>
    </row>
    <row r="11" spans="1:9" ht="18.75" customHeight="1" x14ac:dyDescent="0.15">
      <c r="A11" s="92" t="s">
        <v>162</v>
      </c>
      <c r="B11" s="93">
        <v>12.6</v>
      </c>
      <c r="C11" s="122">
        <v>17755</v>
      </c>
      <c r="D11" s="124">
        <v>148.68</v>
      </c>
      <c r="E11" s="94">
        <f t="shared" si="0"/>
        <v>2639813.4</v>
      </c>
      <c r="F11" s="97"/>
      <c r="G11" s="98"/>
    </row>
    <row r="12" spans="1:9" ht="18.75" customHeight="1" x14ac:dyDescent="0.15">
      <c r="A12" s="92" t="s">
        <v>484</v>
      </c>
      <c r="B12" s="93">
        <v>12.6</v>
      </c>
      <c r="C12" s="122">
        <v>18000</v>
      </c>
      <c r="D12" s="124">
        <v>149.59</v>
      </c>
      <c r="E12" s="94">
        <f t="shared" si="0"/>
        <v>2692620</v>
      </c>
      <c r="F12" s="97"/>
      <c r="G12" s="98"/>
    </row>
    <row r="13" spans="1:9" ht="18.75" customHeight="1" x14ac:dyDescent="0.15">
      <c r="A13" s="92" t="s">
        <v>1116</v>
      </c>
      <c r="B13" s="93">
        <v>12.6</v>
      </c>
      <c r="C13" s="122">
        <v>17680</v>
      </c>
      <c r="D13" s="124">
        <v>150.32</v>
      </c>
      <c r="E13" s="94">
        <f t="shared" si="0"/>
        <v>2657657.6</v>
      </c>
      <c r="F13" s="97"/>
      <c r="G13" s="98"/>
    </row>
    <row r="14" spans="1:9" ht="18.75" customHeight="1" x14ac:dyDescent="0.15">
      <c r="A14" s="92" t="s">
        <v>165</v>
      </c>
      <c r="B14" s="93">
        <v>12.6</v>
      </c>
      <c r="C14" s="122">
        <v>17500</v>
      </c>
      <c r="D14" s="124">
        <v>150.28</v>
      </c>
      <c r="E14" s="94">
        <f t="shared" si="0"/>
        <v>2629900</v>
      </c>
      <c r="F14" s="97"/>
      <c r="G14" s="98"/>
    </row>
    <row r="15" spans="1:9" ht="18.75" customHeight="1" x14ac:dyDescent="0.15">
      <c r="A15" s="92" t="s">
        <v>166</v>
      </c>
      <c r="B15" s="93">
        <v>12.6</v>
      </c>
      <c r="C15" s="122">
        <v>17300</v>
      </c>
      <c r="D15" s="124"/>
      <c r="E15" s="94">
        <f t="shared" si="0"/>
        <v>0</v>
      </c>
      <c r="F15" s="97"/>
      <c r="G15" s="98"/>
    </row>
    <row r="16" spans="1:9" ht="18.75" customHeight="1" x14ac:dyDescent="0.15">
      <c r="A16" s="92" t="s">
        <v>167</v>
      </c>
      <c r="B16" s="93">
        <v>12.6</v>
      </c>
      <c r="C16" s="122">
        <v>17430</v>
      </c>
      <c r="D16" s="124">
        <v>151.79</v>
      </c>
      <c r="E16" s="94">
        <f t="shared" si="0"/>
        <v>2645699.6999999997</v>
      </c>
      <c r="F16" s="97"/>
      <c r="G16" s="98"/>
    </row>
    <row r="17" spans="1:7" ht="18.75" customHeight="1" x14ac:dyDescent="0.15">
      <c r="A17" s="92" t="s">
        <v>168</v>
      </c>
      <c r="B17" s="93">
        <v>12.6</v>
      </c>
      <c r="C17" s="122">
        <v>17160</v>
      </c>
      <c r="D17" s="124">
        <v>152.59</v>
      </c>
      <c r="E17" s="94">
        <f t="shared" si="0"/>
        <v>2618444.4</v>
      </c>
      <c r="F17" s="97"/>
      <c r="G17" s="98"/>
    </row>
    <row r="18" spans="1:7" ht="18.75" customHeight="1" x14ac:dyDescent="0.15">
      <c r="A18" s="92" t="s">
        <v>1117</v>
      </c>
      <c r="B18" s="93">
        <v>12.6</v>
      </c>
      <c r="C18" s="122">
        <v>16865</v>
      </c>
      <c r="D18" s="124">
        <v>152.43</v>
      </c>
      <c r="E18" s="94">
        <f t="shared" si="0"/>
        <v>2570731.9500000002</v>
      </c>
      <c r="F18" s="97"/>
      <c r="G18" s="98"/>
    </row>
    <row r="19" spans="1:7" ht="18.75" customHeight="1" x14ac:dyDescent="0.15">
      <c r="A19" s="92" t="s">
        <v>170</v>
      </c>
      <c r="B19" s="93">
        <v>12.6</v>
      </c>
      <c r="C19" s="122">
        <v>16565</v>
      </c>
      <c r="D19" s="124">
        <v>152.33000000000001</v>
      </c>
      <c r="E19" s="94">
        <f t="shared" si="0"/>
        <v>2523346.4500000002</v>
      </c>
      <c r="F19" s="97"/>
      <c r="G19" s="98"/>
    </row>
    <row r="20" spans="1:7" ht="18.75" customHeight="1" x14ac:dyDescent="0.15">
      <c r="A20" s="92" t="s">
        <v>171</v>
      </c>
      <c r="B20" s="93">
        <v>12.6</v>
      </c>
      <c r="C20" s="122">
        <v>16330</v>
      </c>
      <c r="D20" s="124">
        <v>152.57</v>
      </c>
      <c r="E20" s="94">
        <f t="shared" si="0"/>
        <v>2491468.1</v>
      </c>
      <c r="F20" s="97"/>
      <c r="G20" s="98"/>
    </row>
    <row r="21" spans="1:7" ht="18.75" customHeight="1" x14ac:dyDescent="0.15">
      <c r="A21" s="92" t="s">
        <v>173</v>
      </c>
      <c r="B21" s="93">
        <v>12.6</v>
      </c>
      <c r="C21" s="122">
        <v>16530</v>
      </c>
      <c r="D21" s="124">
        <v>152.52000000000001</v>
      </c>
      <c r="E21" s="94">
        <f t="shared" si="0"/>
        <v>2521155.6</v>
      </c>
      <c r="F21" s="97"/>
      <c r="G21" s="98"/>
    </row>
    <row r="22" spans="1:7" ht="18.75" customHeight="1" thickBot="1" x14ac:dyDescent="0.2">
      <c r="A22" s="92" t="s">
        <v>638</v>
      </c>
      <c r="B22" s="93"/>
      <c r="C22" s="122"/>
      <c r="D22" s="124">
        <v>152.41</v>
      </c>
      <c r="E22" s="94">
        <f t="shared" si="0"/>
        <v>0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12.554999999999996</v>
      </c>
      <c r="C23" s="118">
        <f>ROUND(ROUNDDOWN(SUM(C2:C22)/COUNTA(C2:C22),3),2)</f>
        <v>17432.75</v>
      </c>
      <c r="D23" s="118">
        <f>ROUND(ROUNDDOWN(SUM(D2:D22)/COUNTA(D2:D22),3),2)</f>
        <v>150.66999999999999</v>
      </c>
      <c r="E23" s="119">
        <f>C23*D23</f>
        <v>2626592.4424999999</v>
      </c>
      <c r="F23" s="102"/>
      <c r="G23" s="102"/>
    </row>
    <row r="24" spans="1:7" ht="18.75" customHeight="1" thickTop="1" x14ac:dyDescent="0.15">
      <c r="A24" s="11"/>
      <c r="B24" s="11"/>
      <c r="C24" s="136"/>
      <c r="D24" s="11"/>
      <c r="E24" s="11"/>
      <c r="F24" s="3"/>
      <c r="G24" s="11"/>
    </row>
    <row r="25" spans="1:7" ht="18.75" customHeight="1" x14ac:dyDescent="0.15">
      <c r="A25" s="103" t="s">
        <v>870</v>
      </c>
      <c r="B25" s="104">
        <v>16091.36</v>
      </c>
      <c r="C25" s="104">
        <v>147.65</v>
      </c>
      <c r="D25" s="105">
        <v>2375889.304</v>
      </c>
      <c r="E25" s="106" t="s">
        <v>30</v>
      </c>
      <c r="F25" s="5"/>
      <c r="G25" s="5"/>
    </row>
    <row r="26" spans="1:7" ht="18.75" customHeight="1" x14ac:dyDescent="0.15">
      <c r="A26" s="103" t="s">
        <v>876</v>
      </c>
      <c r="B26" s="104">
        <v>16307.62</v>
      </c>
      <c r="C26" s="104">
        <v>150.5</v>
      </c>
      <c r="D26" s="105">
        <v>2454296.81</v>
      </c>
      <c r="E26" s="107">
        <f>D26-D25</f>
        <v>78407.506000000052</v>
      </c>
      <c r="F26" s="5"/>
      <c r="G26" s="5"/>
    </row>
    <row r="27" spans="1:7" ht="18.75" customHeight="1" x14ac:dyDescent="0.15">
      <c r="A27" s="103" t="s">
        <v>877</v>
      </c>
      <c r="B27" s="108">
        <f>C23</f>
        <v>17432.75</v>
      </c>
      <c r="C27" s="109">
        <f>D23</f>
        <v>150.66999999999999</v>
      </c>
      <c r="D27" s="110">
        <f>E23</f>
        <v>2626592.4424999999</v>
      </c>
      <c r="E27" s="111">
        <f>D27-D26</f>
        <v>172295.63249999983</v>
      </c>
      <c r="F27" s="5"/>
      <c r="G27" s="5"/>
    </row>
  </sheetData>
  <phoneticPr fontId="1"/>
  <pageMargins left="0.7" right="0.7" top="0.75" bottom="0.75" header="0.3" footer="0.3"/>
  <pageSetup paperSize="9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CE77-360B-4DA1-935A-8E92B5B98E19}">
  <dimension ref="A1:I28"/>
  <sheetViews>
    <sheetView workbookViewId="0">
      <selection activeCell="B17" sqref="B17:B20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1118</v>
      </c>
      <c r="B2" s="93"/>
      <c r="C2" s="122"/>
      <c r="D2" s="129">
        <v>152.43</v>
      </c>
      <c r="E2" s="94">
        <f t="shared" ref="E2:E23" si="0">C2*D2</f>
        <v>0</v>
      </c>
      <c r="F2" s="95"/>
      <c r="G2" s="96"/>
      <c r="I2" s="132"/>
    </row>
    <row r="3" spans="1:9" ht="18.75" customHeight="1" x14ac:dyDescent="0.15">
      <c r="A3" s="92" t="s">
        <v>1120</v>
      </c>
      <c r="B3" s="93">
        <v>12.6</v>
      </c>
      <c r="C3" s="122">
        <v>17000</v>
      </c>
      <c r="D3" s="129">
        <v>152.76</v>
      </c>
      <c r="E3" s="94">
        <f t="shared" si="0"/>
        <v>2596920</v>
      </c>
      <c r="F3" s="97"/>
      <c r="G3" s="98"/>
      <c r="I3" s="132"/>
    </row>
    <row r="4" spans="1:9" ht="18.75" customHeight="1" x14ac:dyDescent="0.15">
      <c r="A4" s="92" t="s">
        <v>177</v>
      </c>
      <c r="B4" s="93">
        <v>12.6</v>
      </c>
      <c r="C4" s="122">
        <v>16870</v>
      </c>
      <c r="D4" s="137">
        <v>152.6</v>
      </c>
      <c r="E4" s="94">
        <f t="shared" si="0"/>
        <v>2574362</v>
      </c>
      <c r="F4" s="97"/>
      <c r="G4" s="98"/>
      <c r="I4" s="132"/>
    </row>
    <row r="5" spans="1:9" ht="18.75" customHeight="1" x14ac:dyDescent="0.15">
      <c r="A5" s="92" t="s">
        <v>178</v>
      </c>
      <c r="B5" s="93">
        <v>12.6</v>
      </c>
      <c r="C5" s="122">
        <v>17230</v>
      </c>
      <c r="D5" s="126">
        <v>152.74</v>
      </c>
      <c r="E5" s="94">
        <f t="shared" si="0"/>
        <v>2631710.2000000002</v>
      </c>
      <c r="F5" s="97"/>
      <c r="G5" s="98"/>
    </row>
    <row r="6" spans="1:9" ht="18.75" customHeight="1" x14ac:dyDescent="0.15">
      <c r="A6" s="92" t="s">
        <v>493</v>
      </c>
      <c r="B6" s="93">
        <v>12.6</v>
      </c>
      <c r="C6" s="122">
        <v>17475</v>
      </c>
      <c r="D6" s="126">
        <v>151.99</v>
      </c>
      <c r="E6" s="94">
        <f t="shared" si="0"/>
        <v>2656025.25</v>
      </c>
      <c r="F6" s="97"/>
      <c r="G6" s="98"/>
    </row>
    <row r="7" spans="1:9" ht="18.75" customHeight="1" x14ac:dyDescent="0.15">
      <c r="A7" s="92" t="s">
        <v>1121</v>
      </c>
      <c r="B7" s="93">
        <v>12.55</v>
      </c>
      <c r="C7" s="122">
        <v>17700</v>
      </c>
      <c r="D7" s="126">
        <v>152.80000000000001</v>
      </c>
      <c r="E7" s="94">
        <f t="shared" si="0"/>
        <v>2704560</v>
      </c>
      <c r="F7" s="97"/>
      <c r="G7" s="98"/>
    </row>
    <row r="8" spans="1:9" ht="18.75" customHeight="1" x14ac:dyDescent="0.15">
      <c r="A8" s="92" t="s">
        <v>181</v>
      </c>
      <c r="B8" s="93">
        <v>12.55</v>
      </c>
      <c r="C8" s="122">
        <v>17780</v>
      </c>
      <c r="D8" s="126">
        <v>152.97999999999999</v>
      </c>
      <c r="E8" s="94">
        <f t="shared" si="0"/>
        <v>2719984.4</v>
      </c>
      <c r="F8" s="97"/>
      <c r="G8" s="98"/>
    </row>
    <row r="9" spans="1:9" ht="18.75" customHeight="1" x14ac:dyDescent="0.15">
      <c r="A9" s="92" t="s">
        <v>182</v>
      </c>
      <c r="B9" s="93">
        <v>12.5</v>
      </c>
      <c r="C9" s="122">
        <v>18585</v>
      </c>
      <c r="D9" s="126">
        <v>152.82</v>
      </c>
      <c r="E9" s="94">
        <f t="shared" si="0"/>
        <v>2840159.6999999997</v>
      </c>
      <c r="F9" s="97"/>
      <c r="G9" s="98"/>
    </row>
    <row r="10" spans="1:9" ht="18.75" customHeight="1" x14ac:dyDescent="0.15">
      <c r="A10" s="92" t="s">
        <v>642</v>
      </c>
      <c r="B10" s="93">
        <v>12.45</v>
      </c>
      <c r="C10" s="122">
        <v>17715</v>
      </c>
      <c r="D10" s="124">
        <v>154.01</v>
      </c>
      <c r="E10" s="94">
        <f t="shared" si="0"/>
        <v>2728287.15</v>
      </c>
      <c r="F10" s="97"/>
      <c r="G10" s="98"/>
    </row>
    <row r="11" spans="1:9" ht="18.75" customHeight="1" x14ac:dyDescent="0.15">
      <c r="A11" s="92" t="s">
        <v>496</v>
      </c>
      <c r="B11" s="93">
        <v>12.45</v>
      </c>
      <c r="C11" s="122">
        <v>17780</v>
      </c>
      <c r="D11" s="124">
        <v>154.09</v>
      </c>
      <c r="E11" s="94">
        <f t="shared" si="0"/>
        <v>2739720.2</v>
      </c>
      <c r="F11" s="97"/>
      <c r="G11" s="98"/>
    </row>
    <row r="12" spans="1:9" ht="18.75" customHeight="1" x14ac:dyDescent="0.15">
      <c r="A12" s="92" t="s">
        <v>1122</v>
      </c>
      <c r="B12" s="93">
        <v>12.45</v>
      </c>
      <c r="C12" s="122">
        <v>17855</v>
      </c>
      <c r="D12" s="124">
        <v>154.46</v>
      </c>
      <c r="E12" s="94">
        <f t="shared" si="0"/>
        <v>2757883.3000000003</v>
      </c>
      <c r="F12" s="97"/>
      <c r="G12" s="98"/>
    </row>
    <row r="13" spans="1:9" ht="18.75" customHeight="1" x14ac:dyDescent="0.15">
      <c r="A13" s="92" t="s">
        <v>186</v>
      </c>
      <c r="B13" s="93">
        <v>12.45</v>
      </c>
      <c r="C13" s="122">
        <v>17625</v>
      </c>
      <c r="D13" s="124">
        <v>155.41999999999999</v>
      </c>
      <c r="E13" s="94">
        <f t="shared" si="0"/>
        <v>2739277.5</v>
      </c>
      <c r="F13" s="97"/>
      <c r="G13" s="98"/>
    </row>
    <row r="14" spans="1:9" ht="18.75" customHeight="1" x14ac:dyDescent="0.15">
      <c r="A14" s="92" t="s">
        <v>187</v>
      </c>
      <c r="B14" s="93">
        <v>12.45</v>
      </c>
      <c r="C14" s="122">
        <v>17870</v>
      </c>
      <c r="D14" s="124">
        <v>155.79</v>
      </c>
      <c r="E14" s="94">
        <f t="shared" si="0"/>
        <v>2783967.3</v>
      </c>
      <c r="F14" s="97"/>
      <c r="G14" s="98"/>
    </row>
    <row r="15" spans="1:9" ht="18.75" customHeight="1" x14ac:dyDescent="0.15">
      <c r="A15" s="92" t="s">
        <v>188</v>
      </c>
      <c r="B15" s="93">
        <v>12.3</v>
      </c>
      <c r="C15" s="122">
        <v>18210</v>
      </c>
      <c r="D15" s="124">
        <v>155.46</v>
      </c>
      <c r="E15" s="94">
        <f t="shared" si="0"/>
        <v>2830926.6</v>
      </c>
      <c r="F15" s="97"/>
      <c r="G15" s="98"/>
    </row>
    <row r="16" spans="1:9" ht="18.75" customHeight="1" x14ac:dyDescent="0.15">
      <c r="A16" s="92" t="s">
        <v>499</v>
      </c>
      <c r="B16" s="93">
        <v>12.3</v>
      </c>
      <c r="C16" s="122">
        <v>19045</v>
      </c>
      <c r="D16" s="124">
        <v>155.76</v>
      </c>
      <c r="E16" s="94">
        <f t="shared" si="0"/>
        <v>2966449.1999999997</v>
      </c>
      <c r="F16" s="97"/>
      <c r="G16" s="98"/>
    </row>
    <row r="17" spans="1:7" ht="18.75" customHeight="1" x14ac:dyDescent="0.15">
      <c r="A17" s="92" t="s">
        <v>1123</v>
      </c>
      <c r="B17" s="93">
        <v>12.1</v>
      </c>
      <c r="C17" s="122">
        <v>19015</v>
      </c>
      <c r="D17" s="124">
        <v>155.80000000000001</v>
      </c>
      <c r="E17" s="94">
        <f t="shared" si="0"/>
        <v>2962537</v>
      </c>
      <c r="F17" s="97"/>
      <c r="G17" s="98"/>
    </row>
    <row r="18" spans="1:7" ht="18.75" customHeight="1" x14ac:dyDescent="0.15">
      <c r="A18" s="92" t="s">
        <v>191</v>
      </c>
      <c r="B18" s="93">
        <v>12</v>
      </c>
      <c r="C18" s="122">
        <v>18785</v>
      </c>
      <c r="D18" s="124">
        <v>155.85</v>
      </c>
      <c r="E18" s="94">
        <f t="shared" si="0"/>
        <v>2927642.25</v>
      </c>
      <c r="F18" s="97"/>
      <c r="G18" s="98"/>
    </row>
    <row r="19" spans="1:7" ht="18.75" customHeight="1" x14ac:dyDescent="0.15">
      <c r="A19" s="92" t="s">
        <v>192</v>
      </c>
      <c r="B19" s="93">
        <v>12</v>
      </c>
      <c r="C19" s="122">
        <v>18985</v>
      </c>
      <c r="D19" s="124">
        <v>155.86000000000001</v>
      </c>
      <c r="E19" s="94">
        <f t="shared" si="0"/>
        <v>2959002.1</v>
      </c>
      <c r="F19" s="97"/>
      <c r="G19" s="98"/>
    </row>
    <row r="20" spans="1:7" ht="18.75" customHeight="1" x14ac:dyDescent="0.15">
      <c r="A20" s="92" t="s">
        <v>193</v>
      </c>
      <c r="B20" s="93">
        <v>12</v>
      </c>
      <c r="C20" s="122">
        <v>18855</v>
      </c>
      <c r="D20" s="124">
        <v>156.53</v>
      </c>
      <c r="E20" s="94">
        <f t="shared" si="0"/>
        <v>2951373.15</v>
      </c>
      <c r="F20" s="97"/>
      <c r="G20" s="98"/>
    </row>
    <row r="21" spans="1:7" ht="18.75" customHeight="1" x14ac:dyDescent="0.15">
      <c r="A21" s="92" t="s">
        <v>503</v>
      </c>
      <c r="B21" s="93">
        <v>11.9</v>
      </c>
      <c r="C21" s="122">
        <v>19180</v>
      </c>
      <c r="D21" s="124">
        <v>156.76</v>
      </c>
      <c r="E21" s="94">
        <f t="shared" ref="E21:E22" si="1">C21*D21</f>
        <v>3006656.8</v>
      </c>
      <c r="F21" s="97"/>
      <c r="G21" s="98"/>
    </row>
    <row r="22" spans="1:7" ht="18.75" customHeight="1" x14ac:dyDescent="0.15">
      <c r="A22" s="92" t="s">
        <v>820</v>
      </c>
      <c r="B22" s="93">
        <v>11.9</v>
      </c>
      <c r="C22" s="122">
        <v>19115</v>
      </c>
      <c r="D22" s="124"/>
      <c r="E22" s="94">
        <f t="shared" si="1"/>
        <v>0</v>
      </c>
      <c r="F22" s="97"/>
      <c r="G22" s="98"/>
    </row>
    <row r="23" spans="1:7" ht="18.75" customHeight="1" thickBot="1" x14ac:dyDescent="0.2">
      <c r="A23" s="92" t="s">
        <v>196</v>
      </c>
      <c r="B23" s="93">
        <v>11.9</v>
      </c>
      <c r="C23" s="122">
        <v>18975</v>
      </c>
      <c r="D23" s="124">
        <v>157.9</v>
      </c>
      <c r="E23" s="94">
        <f t="shared" si="0"/>
        <v>2996152.5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12.316666666666668</v>
      </c>
      <c r="C24" s="118">
        <f>ROUND(ROUNDDOWN(SUM(C2:C23)/COUNTA(C2:C23),3),2)</f>
        <v>18173.810000000001</v>
      </c>
      <c r="D24" s="118">
        <f>ROUND(ROUNDDOWN(SUM(D2:D23)/COUNTA(D2:D23),3),2)</f>
        <v>154.51</v>
      </c>
      <c r="E24" s="119">
        <f>C24*D24</f>
        <v>2808035.3831000002</v>
      </c>
      <c r="F24" s="102"/>
      <c r="G24" s="102"/>
    </row>
    <row r="25" spans="1:7" ht="18.75" customHeight="1" thickTop="1" x14ac:dyDescent="0.15">
      <c r="A25" s="11"/>
      <c r="B25" s="11"/>
      <c r="C25" s="136"/>
      <c r="D25" s="11"/>
      <c r="E25" s="11"/>
      <c r="F25" s="3"/>
      <c r="G25" s="11"/>
    </row>
    <row r="26" spans="1:7" ht="18.75" customHeight="1" x14ac:dyDescent="0.15">
      <c r="A26" s="103" t="s">
        <v>876</v>
      </c>
      <c r="B26" s="104">
        <v>16307.62</v>
      </c>
      <c r="C26" s="104">
        <v>150.5</v>
      </c>
      <c r="D26" s="105">
        <v>2454296.81</v>
      </c>
      <c r="E26" s="106" t="s">
        <v>30</v>
      </c>
      <c r="F26" s="5"/>
      <c r="G26" s="5"/>
    </row>
    <row r="27" spans="1:7" ht="18.75" customHeight="1" x14ac:dyDescent="0.15">
      <c r="A27" s="103" t="s">
        <v>877</v>
      </c>
      <c r="B27" s="104">
        <v>17432.75</v>
      </c>
      <c r="C27" s="104">
        <v>150.66999999999999</v>
      </c>
      <c r="D27" s="105">
        <v>2626592.4424999999</v>
      </c>
      <c r="E27" s="107">
        <f>D27-D26</f>
        <v>172295.63249999983</v>
      </c>
      <c r="F27" s="5"/>
      <c r="G27" s="5"/>
    </row>
    <row r="28" spans="1:7" ht="18.75" customHeight="1" x14ac:dyDescent="0.15">
      <c r="A28" s="103" t="s">
        <v>882</v>
      </c>
      <c r="B28" s="108">
        <f>C24</f>
        <v>18173.810000000001</v>
      </c>
      <c r="C28" s="109">
        <f>D24</f>
        <v>154.51</v>
      </c>
      <c r="D28" s="110">
        <f>E24</f>
        <v>2808035.3831000002</v>
      </c>
      <c r="E28" s="111">
        <f>D28-D27</f>
        <v>181442.94060000032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016F-992D-449E-92C0-61A68E3BF293}">
  <dimension ref="A1:I28"/>
  <sheetViews>
    <sheetView topLeftCell="A7" workbookViewId="0">
      <selection activeCell="B9" sqref="B9"/>
    </sheetView>
  </sheetViews>
  <sheetFormatPr defaultRowHeight="13.5" x14ac:dyDescent="0.15"/>
  <cols>
    <col min="1" max="2" width="12.125" customWidth="1"/>
    <col min="3" max="3" width="15" customWidth="1"/>
    <col min="4" max="7" width="12.125" customWidth="1"/>
  </cols>
  <sheetData>
    <row r="1" spans="1:9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9" ht="18.75" customHeight="1" thickTop="1" x14ac:dyDescent="0.15">
      <c r="A2" s="92" t="s">
        <v>198</v>
      </c>
      <c r="B2" s="93">
        <v>11.9</v>
      </c>
      <c r="C2" s="122">
        <v>18620</v>
      </c>
      <c r="D2" s="129">
        <v>158.97</v>
      </c>
      <c r="E2" s="94">
        <f t="shared" ref="E2:E23" si="0">C2*D2</f>
        <v>2960021.4</v>
      </c>
      <c r="F2" s="95"/>
      <c r="G2" s="96"/>
      <c r="I2" s="132"/>
    </row>
    <row r="3" spans="1:9" ht="18.75" customHeight="1" x14ac:dyDescent="0.15">
      <c r="A3" s="92" t="s">
        <v>199</v>
      </c>
      <c r="B3" s="93">
        <v>11.9</v>
      </c>
      <c r="C3" s="122">
        <v>18405</v>
      </c>
      <c r="D3" s="129">
        <v>157.13999999999999</v>
      </c>
      <c r="E3" s="94">
        <f t="shared" si="0"/>
        <v>2892161.6999999997</v>
      </c>
      <c r="F3" s="97"/>
      <c r="G3" s="98"/>
      <c r="I3" s="132"/>
    </row>
    <row r="4" spans="1:9" ht="18.75" customHeight="1" x14ac:dyDescent="0.15">
      <c r="A4" s="92" t="s">
        <v>506</v>
      </c>
      <c r="B4" s="93">
        <v>11.9</v>
      </c>
      <c r="C4" s="122">
        <v>18760</v>
      </c>
      <c r="D4" s="137"/>
      <c r="E4" s="94">
        <f t="shared" si="0"/>
        <v>0</v>
      </c>
      <c r="F4" s="97"/>
      <c r="G4" s="98"/>
      <c r="I4" s="132"/>
    </row>
    <row r="5" spans="1:9" ht="18.75" customHeight="1" x14ac:dyDescent="0.15">
      <c r="A5" s="92" t="s">
        <v>201</v>
      </c>
      <c r="B5" s="93">
        <v>11.9</v>
      </c>
      <c r="C5" s="122">
        <v>18755</v>
      </c>
      <c r="D5" s="126">
        <v>155.11000000000001</v>
      </c>
      <c r="E5" s="94">
        <f t="shared" si="0"/>
        <v>2909088.0500000003</v>
      </c>
      <c r="F5" s="97"/>
      <c r="G5" s="98"/>
    </row>
    <row r="6" spans="1:9" ht="18.75" customHeight="1" x14ac:dyDescent="0.15">
      <c r="A6" s="92" t="s">
        <v>202</v>
      </c>
      <c r="B6" s="93">
        <v>11.75</v>
      </c>
      <c r="C6" s="122">
        <v>18510</v>
      </c>
      <c r="D6" s="126">
        <v>155.94999999999999</v>
      </c>
      <c r="E6" s="94">
        <f t="shared" si="0"/>
        <v>2886634.5</v>
      </c>
      <c r="F6" s="97"/>
      <c r="G6" s="98"/>
    </row>
    <row r="7" spans="1:9" ht="18.75" customHeight="1" x14ac:dyDescent="0.15">
      <c r="A7" s="92" t="s">
        <v>203</v>
      </c>
      <c r="B7" s="93">
        <v>11.75</v>
      </c>
      <c r="C7" s="122">
        <v>18625</v>
      </c>
      <c r="D7" s="126">
        <v>156.65</v>
      </c>
      <c r="E7" s="94">
        <f t="shared" si="0"/>
        <v>2917606.25</v>
      </c>
      <c r="F7" s="97"/>
      <c r="G7" s="98"/>
    </row>
    <row r="8" spans="1:9" ht="18.75" customHeight="1" x14ac:dyDescent="0.15">
      <c r="A8" s="92" t="s">
        <v>511</v>
      </c>
      <c r="B8" s="93">
        <v>11.75</v>
      </c>
      <c r="C8" s="122">
        <v>18725</v>
      </c>
      <c r="D8" s="126">
        <v>156.69999999999999</v>
      </c>
      <c r="E8" s="94">
        <f t="shared" si="0"/>
        <v>2934207.5</v>
      </c>
      <c r="F8" s="97"/>
      <c r="G8" s="98"/>
    </row>
    <row r="9" spans="1:9" ht="18.75" customHeight="1" x14ac:dyDescent="0.15">
      <c r="A9" s="92" t="s">
        <v>205</v>
      </c>
      <c r="B9" s="93">
        <v>11.75</v>
      </c>
      <c r="C9" s="122">
        <v>18910</v>
      </c>
      <c r="D9" s="124">
        <v>156.97999999999999</v>
      </c>
      <c r="E9" s="94">
        <f t="shared" si="0"/>
        <v>2968491.8</v>
      </c>
      <c r="F9" s="97"/>
      <c r="G9" s="98"/>
    </row>
    <row r="10" spans="1:9" ht="18.75" customHeight="1" x14ac:dyDescent="0.15">
      <c r="A10" s="92" t="s">
        <v>206</v>
      </c>
      <c r="B10" s="93">
        <v>11.75</v>
      </c>
      <c r="C10" s="122">
        <v>18940</v>
      </c>
      <c r="D10" s="124">
        <v>157.36000000000001</v>
      </c>
      <c r="E10" s="94">
        <f t="shared" si="0"/>
        <v>2980398.4000000004</v>
      </c>
      <c r="F10" s="97"/>
      <c r="G10" s="98"/>
    </row>
    <row r="11" spans="1:9" ht="18.75" customHeight="1" x14ac:dyDescent="0.15">
      <c r="A11" s="92" t="s">
        <v>207</v>
      </c>
      <c r="B11" s="93">
        <v>11.75</v>
      </c>
      <c r="C11" s="122">
        <v>19050</v>
      </c>
      <c r="D11" s="124">
        <v>157.53</v>
      </c>
      <c r="E11" s="94">
        <f t="shared" si="0"/>
        <v>3000946.5</v>
      </c>
      <c r="F11" s="97"/>
      <c r="G11" s="98"/>
    </row>
    <row r="12" spans="1:9" ht="18.75" customHeight="1" x14ac:dyDescent="0.15">
      <c r="A12" s="92" t="s">
        <v>208</v>
      </c>
      <c r="B12" s="93">
        <v>11.5</v>
      </c>
      <c r="C12" s="122">
        <v>19335</v>
      </c>
      <c r="D12" s="124">
        <v>154.94</v>
      </c>
      <c r="E12" s="94">
        <f t="shared" si="0"/>
        <v>2995764.9</v>
      </c>
      <c r="F12" s="97"/>
      <c r="G12" s="98"/>
    </row>
    <row r="13" spans="1:9" ht="18.75" customHeight="1" x14ac:dyDescent="0.15">
      <c r="A13" s="92" t="s">
        <v>514</v>
      </c>
      <c r="B13" s="93">
        <v>11.5</v>
      </c>
      <c r="C13" s="122">
        <v>20735</v>
      </c>
      <c r="D13" s="124">
        <v>156.58000000000001</v>
      </c>
      <c r="E13" s="94">
        <f t="shared" si="0"/>
        <v>3246686.3000000003</v>
      </c>
      <c r="F13" s="97"/>
      <c r="G13" s="98"/>
    </row>
    <row r="14" spans="1:9" ht="18.75" customHeight="1" x14ac:dyDescent="0.15">
      <c r="A14" s="92" t="s">
        <v>823</v>
      </c>
      <c r="B14" s="93">
        <v>11.5</v>
      </c>
      <c r="C14" s="122">
        <v>21270</v>
      </c>
      <c r="D14" s="124">
        <v>156.91</v>
      </c>
      <c r="E14" s="94">
        <f t="shared" si="0"/>
        <v>3337475.6999999997</v>
      </c>
      <c r="F14" s="97"/>
      <c r="G14" s="98"/>
    </row>
    <row r="15" spans="1:9" ht="18.75" customHeight="1" x14ac:dyDescent="0.15">
      <c r="A15" s="92" t="s">
        <v>211</v>
      </c>
      <c r="B15" s="93">
        <v>11.4</v>
      </c>
      <c r="C15" s="122">
        <v>21275</v>
      </c>
      <c r="D15" s="124">
        <v>157.49</v>
      </c>
      <c r="E15" s="94">
        <f t="shared" si="0"/>
        <v>3350599.75</v>
      </c>
      <c r="F15" s="97"/>
      <c r="G15" s="98"/>
    </row>
    <row r="16" spans="1:9" ht="18.75" customHeight="1" x14ac:dyDescent="0.15">
      <c r="A16" s="92" t="s">
        <v>212</v>
      </c>
      <c r="B16" s="93">
        <v>11.4</v>
      </c>
      <c r="C16" s="122">
        <v>20330</v>
      </c>
      <c r="D16" s="124">
        <v>157.33000000000001</v>
      </c>
      <c r="E16" s="94">
        <f t="shared" si="0"/>
        <v>3198518.9000000004</v>
      </c>
      <c r="F16" s="97"/>
      <c r="G16" s="98"/>
    </row>
    <row r="17" spans="1:7" ht="18.75" customHeight="1" x14ac:dyDescent="0.15">
      <c r="A17" s="92" t="s">
        <v>213</v>
      </c>
      <c r="B17" s="93">
        <v>11.4</v>
      </c>
      <c r="C17" s="122">
        <v>19800</v>
      </c>
      <c r="D17" s="124">
        <v>157.91999999999999</v>
      </c>
      <c r="E17" s="94">
        <f t="shared" si="0"/>
        <v>3126815.9999999995</v>
      </c>
      <c r="F17" s="97"/>
      <c r="G17" s="98"/>
    </row>
    <row r="18" spans="1:7" ht="18.75" customHeight="1" x14ac:dyDescent="0.15">
      <c r="A18" s="92" t="s">
        <v>518</v>
      </c>
      <c r="B18" s="93">
        <v>12</v>
      </c>
      <c r="C18" s="122">
        <v>19955</v>
      </c>
      <c r="D18" s="124">
        <v>158.16</v>
      </c>
      <c r="E18" s="94">
        <f t="shared" si="0"/>
        <v>3156082.8</v>
      </c>
      <c r="F18" s="97"/>
      <c r="G18" s="98"/>
    </row>
    <row r="19" spans="1:7" ht="18.75" customHeight="1" x14ac:dyDescent="0.15">
      <c r="A19" s="92" t="s">
        <v>824</v>
      </c>
      <c r="B19" s="93"/>
      <c r="C19" s="122"/>
      <c r="D19" s="124">
        <v>157.87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216</v>
      </c>
      <c r="B20" s="93">
        <v>11.85</v>
      </c>
      <c r="C20" s="122">
        <v>20065</v>
      </c>
      <c r="D20" s="124">
        <v>157.94</v>
      </c>
      <c r="E20" s="94">
        <f t="shared" si="0"/>
        <v>3169066.1</v>
      </c>
      <c r="F20" s="97"/>
      <c r="G20" s="98"/>
    </row>
    <row r="21" spans="1:7" ht="18.75" customHeight="1" x14ac:dyDescent="0.15">
      <c r="A21" s="92" t="s">
        <v>217</v>
      </c>
      <c r="B21" s="93">
        <v>11.85</v>
      </c>
      <c r="C21" s="122">
        <v>20255</v>
      </c>
      <c r="D21" s="124">
        <v>158.4</v>
      </c>
      <c r="E21" s="94">
        <f t="shared" si="0"/>
        <v>3208392</v>
      </c>
      <c r="F21" s="97"/>
      <c r="G21" s="98"/>
    </row>
    <row r="22" spans="1:7" ht="18.75" customHeight="1" x14ac:dyDescent="0.15">
      <c r="A22" s="92" t="s">
        <v>218</v>
      </c>
      <c r="B22" s="93">
        <v>11.6</v>
      </c>
      <c r="C22" s="122">
        <v>19770</v>
      </c>
      <c r="D22" s="124">
        <v>158.62</v>
      </c>
      <c r="E22" s="94">
        <f t="shared" si="0"/>
        <v>3135917.4</v>
      </c>
      <c r="F22" s="97"/>
      <c r="G22" s="98"/>
    </row>
    <row r="23" spans="1:7" ht="18.75" customHeight="1" thickBot="1" x14ac:dyDescent="0.2">
      <c r="A23" s="92" t="s">
        <v>521</v>
      </c>
      <c r="B23" s="93">
        <v>11.6</v>
      </c>
      <c r="C23" s="122">
        <v>19830</v>
      </c>
      <c r="D23" s="124">
        <v>157.74</v>
      </c>
      <c r="E23" s="94">
        <f t="shared" si="0"/>
        <v>3127984.2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11.7</v>
      </c>
      <c r="C24" s="118">
        <f>ROUND(ROUNDDOWN(SUM(C2:C23)/COUNTA(C2:C23),3),2)</f>
        <v>19520</v>
      </c>
      <c r="D24" s="118">
        <f>ROUND(ROUNDDOWN(SUM(D2:D23)/COUNTA(D2:D23),3),2)</f>
        <v>157.25</v>
      </c>
      <c r="E24" s="119">
        <f>C24*D24</f>
        <v>3069520</v>
      </c>
      <c r="F24" s="102"/>
      <c r="G24" s="102"/>
    </row>
    <row r="25" spans="1:7" ht="18.75" customHeight="1" thickTop="1" x14ac:dyDescent="0.15">
      <c r="A25" s="11"/>
      <c r="B25" s="11"/>
      <c r="C25" s="136"/>
      <c r="D25" s="11"/>
      <c r="E25" s="11"/>
      <c r="F25" s="3"/>
      <c r="G25" s="11"/>
    </row>
    <row r="26" spans="1:7" ht="18.75" customHeight="1" x14ac:dyDescent="0.15">
      <c r="A26" s="103" t="s">
        <v>877</v>
      </c>
      <c r="B26" s="104">
        <v>17432.75</v>
      </c>
      <c r="C26" s="104">
        <v>150.66999999999999</v>
      </c>
      <c r="D26" s="105">
        <v>2626592.4424999999</v>
      </c>
      <c r="E26" s="106" t="s">
        <v>30</v>
      </c>
      <c r="F26" s="5"/>
      <c r="G26" s="5"/>
    </row>
    <row r="27" spans="1:7" ht="18.75" customHeight="1" x14ac:dyDescent="0.15">
      <c r="A27" s="103" t="s">
        <v>882</v>
      </c>
      <c r="B27" s="104">
        <v>18173.810000000001</v>
      </c>
      <c r="C27" s="104">
        <v>154.51</v>
      </c>
      <c r="D27" s="105">
        <v>2808035.3831000002</v>
      </c>
      <c r="E27" s="107">
        <f>D27-D26</f>
        <v>181442.94060000032</v>
      </c>
      <c r="F27" s="5"/>
      <c r="G27" s="5"/>
    </row>
    <row r="28" spans="1:7" ht="18.75" customHeight="1" x14ac:dyDescent="0.15">
      <c r="A28" s="103" t="s">
        <v>829</v>
      </c>
      <c r="B28" s="108">
        <f>C24</f>
        <v>19520</v>
      </c>
      <c r="C28" s="109">
        <f>D24</f>
        <v>157.25</v>
      </c>
      <c r="D28" s="110">
        <f>E24</f>
        <v>3069520</v>
      </c>
      <c r="E28" s="111">
        <f>D28-D27</f>
        <v>261484.61689999979</v>
      </c>
      <c r="F28" s="5"/>
      <c r="G28" s="5"/>
    </row>
  </sheetData>
  <phoneticPr fontId="1"/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2068-0208-4AD2-BF35-4F6AAB5C8C77}">
  <dimension ref="A1:G26"/>
  <sheetViews>
    <sheetView workbookViewId="0">
      <selection activeCell="B21" sqref="B21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1125</v>
      </c>
      <c r="B2" s="93">
        <v>11.6</v>
      </c>
      <c r="C2" s="122">
        <v>19325</v>
      </c>
      <c r="D2" s="129">
        <v>158.18</v>
      </c>
      <c r="E2" s="94">
        <f t="shared" ref="E2:E21" si="0">C2*D2</f>
        <v>3056828.5</v>
      </c>
      <c r="F2" s="95"/>
      <c r="G2" s="96"/>
    </row>
    <row r="3" spans="1:7" ht="18.75" customHeight="1" x14ac:dyDescent="0.15">
      <c r="A3" s="92" t="s">
        <v>1126</v>
      </c>
      <c r="B3" s="93">
        <v>11.6</v>
      </c>
      <c r="C3" s="122">
        <v>18900</v>
      </c>
      <c r="D3" s="129">
        <v>157.47</v>
      </c>
      <c r="E3" s="94">
        <f t="shared" si="0"/>
        <v>2976183</v>
      </c>
      <c r="F3" s="97"/>
      <c r="G3" s="98"/>
    </row>
    <row r="4" spans="1:7" ht="18.75" customHeight="1" x14ac:dyDescent="0.15">
      <c r="A4" s="92" t="s">
        <v>223</v>
      </c>
      <c r="B4" s="93">
        <v>11.6</v>
      </c>
      <c r="C4" s="122">
        <v>18340</v>
      </c>
      <c r="D4" s="137">
        <v>156.30000000000001</v>
      </c>
      <c r="E4" s="94">
        <f t="shared" si="0"/>
        <v>2866542</v>
      </c>
      <c r="F4" s="97"/>
      <c r="G4" s="98"/>
    </row>
    <row r="5" spans="1:7" ht="18.75" customHeight="1" x14ac:dyDescent="0.15">
      <c r="A5" s="92" t="s">
        <v>224</v>
      </c>
      <c r="B5" s="93">
        <v>11.6</v>
      </c>
      <c r="C5" s="122">
        <v>18130</v>
      </c>
      <c r="D5" s="126">
        <v>156.78</v>
      </c>
      <c r="E5" s="94">
        <f t="shared" si="0"/>
        <v>2842421.4</v>
      </c>
      <c r="F5" s="97"/>
      <c r="G5" s="98"/>
    </row>
    <row r="6" spans="1:7" ht="18.75" customHeight="1" x14ac:dyDescent="0.15">
      <c r="A6" s="92" t="s">
        <v>525</v>
      </c>
      <c r="B6" s="93">
        <v>11.5</v>
      </c>
      <c r="C6" s="122">
        <v>17950</v>
      </c>
      <c r="D6" s="126">
        <v>156.81</v>
      </c>
      <c r="E6" s="94">
        <f t="shared" si="0"/>
        <v>2814739.5</v>
      </c>
      <c r="F6" s="97"/>
      <c r="G6" s="98"/>
    </row>
    <row r="7" spans="1:7" ht="18.75" customHeight="1" x14ac:dyDescent="0.15">
      <c r="A7" s="92" t="s">
        <v>1127</v>
      </c>
      <c r="B7" s="93">
        <v>11.55</v>
      </c>
      <c r="C7" s="122">
        <v>17835</v>
      </c>
      <c r="D7" s="126">
        <v>158.01</v>
      </c>
      <c r="E7" s="94">
        <f t="shared" si="0"/>
        <v>2818108.3499999996</v>
      </c>
      <c r="F7" s="97"/>
      <c r="G7" s="98"/>
    </row>
    <row r="8" spans="1:7" ht="18.75" customHeight="1" x14ac:dyDescent="0.15">
      <c r="A8" s="92" t="s">
        <v>227</v>
      </c>
      <c r="B8" s="93">
        <v>11.55</v>
      </c>
      <c r="C8" s="122">
        <v>17650</v>
      </c>
      <c r="D8" s="126">
        <v>158.33000000000001</v>
      </c>
      <c r="E8" s="94">
        <f t="shared" si="0"/>
        <v>2794524.5</v>
      </c>
      <c r="F8" s="97"/>
      <c r="G8" s="98"/>
    </row>
    <row r="9" spans="1:7" ht="18.75" customHeight="1" x14ac:dyDescent="0.15">
      <c r="A9" s="92" t="s">
        <v>228</v>
      </c>
      <c r="B9" s="93">
        <v>11.55</v>
      </c>
      <c r="C9" s="122">
        <v>17525</v>
      </c>
      <c r="D9" s="124">
        <v>158.21</v>
      </c>
      <c r="E9" s="94">
        <f t="shared" si="0"/>
        <v>2772630.25</v>
      </c>
      <c r="F9" s="97"/>
      <c r="G9" s="98"/>
    </row>
    <row r="10" spans="1:7" ht="18.75" customHeight="1" x14ac:dyDescent="0.15">
      <c r="A10" s="92" t="s">
        <v>229</v>
      </c>
      <c r="B10" s="93">
        <v>11.5</v>
      </c>
      <c r="C10" s="122">
        <v>17550</v>
      </c>
      <c r="D10" s="124">
        <v>157.88999999999999</v>
      </c>
      <c r="E10" s="94">
        <f t="shared" si="0"/>
        <v>2770969.4999999995</v>
      </c>
      <c r="F10" s="97"/>
      <c r="G10" s="98"/>
    </row>
    <row r="11" spans="1:7" ht="18.75" customHeight="1" x14ac:dyDescent="0.15">
      <c r="A11" s="92" t="s">
        <v>528</v>
      </c>
      <c r="B11" s="93">
        <v>11.5</v>
      </c>
      <c r="C11" s="122">
        <v>17275</v>
      </c>
      <c r="D11" s="124">
        <v>158.31</v>
      </c>
      <c r="E11" s="94">
        <f t="shared" si="0"/>
        <v>2734805.25</v>
      </c>
      <c r="F11" s="97"/>
      <c r="G11" s="98"/>
    </row>
    <row r="12" spans="1:7" ht="18.75" customHeight="1" x14ac:dyDescent="0.15">
      <c r="A12" s="92" t="s">
        <v>1128</v>
      </c>
      <c r="B12" s="93">
        <v>11.5</v>
      </c>
      <c r="C12" s="122">
        <v>17080</v>
      </c>
      <c r="D12" s="124">
        <v>158.53</v>
      </c>
      <c r="E12" s="94">
        <f t="shared" si="0"/>
        <v>2707692.4</v>
      </c>
      <c r="F12" s="97"/>
      <c r="G12" s="98"/>
    </row>
    <row r="13" spans="1:7" ht="18.75" customHeight="1" x14ac:dyDescent="0.15">
      <c r="A13" s="92" t="s">
        <v>232</v>
      </c>
      <c r="B13" s="93">
        <v>11.5</v>
      </c>
      <c r="C13" s="122">
        <v>16990</v>
      </c>
      <c r="D13" s="124">
        <v>158.74</v>
      </c>
      <c r="E13" s="94">
        <f t="shared" si="0"/>
        <v>2696992.6</v>
      </c>
      <c r="F13" s="97"/>
      <c r="G13" s="98"/>
    </row>
    <row r="14" spans="1:7" ht="18.75" customHeight="1" x14ac:dyDescent="0.15">
      <c r="A14" s="92" t="s">
        <v>233</v>
      </c>
      <c r="B14" s="93">
        <v>11.5</v>
      </c>
      <c r="C14" s="122">
        <v>17025</v>
      </c>
      <c r="D14" s="124">
        <v>158.96</v>
      </c>
      <c r="E14" s="94">
        <f t="shared" si="0"/>
        <v>2706294</v>
      </c>
      <c r="F14" s="97"/>
      <c r="G14" s="98"/>
    </row>
    <row r="15" spans="1:7" ht="18.75" customHeight="1" x14ac:dyDescent="0.15">
      <c r="A15" s="92" t="s">
        <v>234</v>
      </c>
      <c r="B15" s="93">
        <v>11.5</v>
      </c>
      <c r="C15" s="122">
        <v>17140</v>
      </c>
      <c r="D15" s="124">
        <v>159.16</v>
      </c>
      <c r="E15" s="94">
        <f t="shared" si="0"/>
        <v>2728002.4</v>
      </c>
      <c r="F15" s="97"/>
      <c r="G15" s="98"/>
    </row>
    <row r="16" spans="1:7" ht="18.75" customHeight="1" x14ac:dyDescent="0.15">
      <c r="A16" s="92" t="s">
        <v>532</v>
      </c>
      <c r="B16" s="93">
        <v>11.5</v>
      </c>
      <c r="C16" s="122">
        <v>16935</v>
      </c>
      <c r="D16" s="124">
        <v>160.1</v>
      </c>
      <c r="E16" s="94">
        <f t="shared" si="0"/>
        <v>2711293.5</v>
      </c>
      <c r="F16" s="97"/>
      <c r="G16" s="98"/>
    </row>
    <row r="17" spans="1:7" ht="18.75" customHeight="1" x14ac:dyDescent="0.15">
      <c r="A17" s="92" t="s">
        <v>1129</v>
      </c>
      <c r="B17" s="93">
        <v>11.5</v>
      </c>
      <c r="C17" s="122">
        <v>16955</v>
      </c>
      <c r="D17" s="124">
        <v>160.88</v>
      </c>
      <c r="E17" s="94">
        <f t="shared" si="0"/>
        <v>2727720.4</v>
      </c>
      <c r="F17" s="97"/>
      <c r="G17" s="98"/>
    </row>
    <row r="18" spans="1:7" ht="18.75" customHeight="1" x14ac:dyDescent="0.15">
      <c r="A18" s="92" t="s">
        <v>237</v>
      </c>
      <c r="B18" s="93">
        <v>11.5</v>
      </c>
      <c r="C18" s="122">
        <v>16855</v>
      </c>
      <c r="D18" s="124">
        <v>160.56</v>
      </c>
      <c r="E18" s="94">
        <f t="shared" si="0"/>
        <v>2706238.8</v>
      </c>
      <c r="F18" s="97"/>
      <c r="G18" s="98"/>
    </row>
    <row r="19" spans="1:7" ht="18.75" customHeight="1" x14ac:dyDescent="0.15">
      <c r="A19" s="92" t="s">
        <v>238</v>
      </c>
      <c r="B19" s="93">
        <v>11.5</v>
      </c>
      <c r="C19" s="122">
        <v>16910</v>
      </c>
      <c r="D19" s="124">
        <v>160.78</v>
      </c>
      <c r="E19" s="94">
        <f t="shared" si="0"/>
        <v>2718789.8</v>
      </c>
      <c r="F19" s="97"/>
      <c r="G19" s="98"/>
    </row>
    <row r="20" spans="1:7" ht="18.75" customHeight="1" x14ac:dyDescent="0.15">
      <c r="A20" s="92" t="s">
        <v>239</v>
      </c>
      <c r="B20" s="93">
        <v>11.5</v>
      </c>
      <c r="C20" s="122">
        <v>16835</v>
      </c>
      <c r="D20" s="124">
        <v>161.78</v>
      </c>
      <c r="E20" s="94">
        <f t="shared" si="0"/>
        <v>2723566.3</v>
      </c>
      <c r="F20" s="97"/>
      <c r="G20" s="98"/>
    </row>
    <row r="21" spans="1:7" ht="18.75" customHeight="1" thickBot="1" x14ac:dyDescent="0.2">
      <c r="A21" s="92" t="s">
        <v>535</v>
      </c>
      <c r="B21" s="93">
        <v>11.3</v>
      </c>
      <c r="C21" s="122">
        <v>16960</v>
      </c>
      <c r="D21" s="124">
        <v>162.07</v>
      </c>
      <c r="E21" s="94">
        <f t="shared" si="0"/>
        <v>2748707.1999999997</v>
      </c>
      <c r="F21" s="97"/>
      <c r="G21" s="98"/>
    </row>
    <row r="22" spans="1:7" ht="15" thickTop="1" thickBot="1" x14ac:dyDescent="0.2">
      <c r="A22" s="117" t="s">
        <v>1022</v>
      </c>
      <c r="B22" s="118">
        <f>SUM(B2:B21)/COUNTA(B2:B21)</f>
        <v>11.517500000000002</v>
      </c>
      <c r="C22" s="118">
        <f>ROUND(ROUNDDOWN(SUM(C2:C21)/COUNTA(C2:C21),3),2)</f>
        <v>17508.25</v>
      </c>
      <c r="D22" s="118">
        <f>ROUND(ROUNDDOWN(SUM(D2:D21)/COUNTA(D2:D21),3),2)</f>
        <v>158.88999999999999</v>
      </c>
      <c r="E22" s="119">
        <f>C22*D22</f>
        <v>2781885.8424999998</v>
      </c>
      <c r="F22" s="102"/>
      <c r="G22" s="102"/>
    </row>
    <row r="23" spans="1:7" ht="18.75" customHeight="1" thickTop="1" x14ac:dyDescent="0.15">
      <c r="A23" s="113"/>
      <c r="B23" s="113"/>
      <c r="C23" s="136"/>
      <c r="D23" s="113"/>
      <c r="E23" s="113"/>
      <c r="F23" s="114"/>
      <c r="G23" s="113"/>
    </row>
    <row r="24" spans="1:7" ht="18.75" customHeight="1" x14ac:dyDescent="0.15">
      <c r="A24" s="103" t="s">
        <v>882</v>
      </c>
      <c r="B24" s="104">
        <v>18173.810000000001</v>
      </c>
      <c r="C24" s="104">
        <v>154.51</v>
      </c>
      <c r="D24" s="105">
        <v>2808035.3831000002</v>
      </c>
      <c r="E24" s="106" t="s">
        <v>30</v>
      </c>
      <c r="F24" s="116"/>
      <c r="G24" s="116"/>
    </row>
    <row r="25" spans="1:7" ht="18.75" customHeight="1" x14ac:dyDescent="0.15">
      <c r="A25" s="103" t="s">
        <v>829</v>
      </c>
      <c r="B25" s="104">
        <v>19520</v>
      </c>
      <c r="C25" s="104">
        <v>157.25</v>
      </c>
      <c r="D25" s="105">
        <v>3069520</v>
      </c>
      <c r="E25" s="107">
        <f>D25-D24</f>
        <v>261484.61689999979</v>
      </c>
      <c r="F25" s="116"/>
      <c r="G25" s="116"/>
    </row>
    <row r="26" spans="1:7" ht="18.75" customHeight="1" x14ac:dyDescent="0.15">
      <c r="A26" s="103" t="s">
        <v>830</v>
      </c>
      <c r="B26" s="108">
        <f>C22</f>
        <v>17508.25</v>
      </c>
      <c r="C26" s="109">
        <f>D22</f>
        <v>158.88999999999999</v>
      </c>
      <c r="D26" s="110">
        <f>E22</f>
        <v>2781885.8424999998</v>
      </c>
      <c r="E26" s="111">
        <f>D26-D25</f>
        <v>-287634.1575000002</v>
      </c>
      <c r="F26" s="116"/>
      <c r="G26" s="116"/>
    </row>
  </sheetData>
  <phoneticPr fontId="1"/>
  <pageMargins left="0.7" right="0.7" top="0.75" bottom="0.75" header="0.3" footer="0.3"/>
  <pageSetup paperSize="9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6D23-1CF8-4FE8-803C-B3FDCCA1087F}">
  <dimension ref="A1:G31"/>
  <sheetViews>
    <sheetView workbookViewId="0">
      <selection activeCell="D12" sqref="D12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1130</v>
      </c>
      <c r="B2" s="93">
        <v>11.3</v>
      </c>
      <c r="C2" s="122">
        <v>17220</v>
      </c>
      <c r="D2" s="129">
        <v>162.22999999999999</v>
      </c>
      <c r="E2" s="94">
        <f t="shared" ref="E2:E24" si="0">C2*D2</f>
        <v>2793600.5999999996</v>
      </c>
      <c r="F2" s="95"/>
      <c r="G2" s="96"/>
    </row>
    <row r="3" spans="1:7" ht="18.75" customHeight="1" x14ac:dyDescent="0.15">
      <c r="A3" s="92" t="s">
        <v>1131</v>
      </c>
      <c r="B3" s="93">
        <v>11.3</v>
      </c>
      <c r="C3" s="122">
        <v>17185</v>
      </c>
      <c r="D3" s="129">
        <v>162.71</v>
      </c>
      <c r="E3" s="94">
        <f t="shared" si="0"/>
        <v>2796171.35</v>
      </c>
      <c r="F3" s="97"/>
      <c r="G3" s="98"/>
    </row>
    <row r="4" spans="1:7" ht="18.75" customHeight="1" x14ac:dyDescent="0.15">
      <c r="A4" s="92" t="s">
        <v>243</v>
      </c>
      <c r="B4" s="93">
        <v>11.3</v>
      </c>
      <c r="C4" s="122">
        <v>17110</v>
      </c>
      <c r="D4" s="137">
        <v>162.61000000000001</v>
      </c>
      <c r="E4" s="94">
        <f t="shared" si="0"/>
        <v>2782257.1</v>
      </c>
      <c r="F4" s="97"/>
      <c r="G4" s="98"/>
    </row>
    <row r="5" spans="1:7" ht="18.75" customHeight="1" x14ac:dyDescent="0.15">
      <c r="A5" s="92" t="s">
        <v>244</v>
      </c>
      <c r="B5" s="93">
        <v>11.5</v>
      </c>
      <c r="C5" s="122">
        <v>16950</v>
      </c>
      <c r="D5" s="126">
        <v>162.47</v>
      </c>
      <c r="E5" s="94">
        <f t="shared" si="0"/>
        <v>2753866.5</v>
      </c>
      <c r="F5" s="97"/>
      <c r="G5" s="98"/>
    </row>
    <row r="6" spans="1:7" ht="18.75" customHeight="1" x14ac:dyDescent="0.15">
      <c r="A6" s="92" t="s">
        <v>539</v>
      </c>
      <c r="B6" s="93">
        <v>11.5</v>
      </c>
      <c r="C6" s="122">
        <v>17175</v>
      </c>
      <c r="D6" s="126">
        <v>162.16999999999999</v>
      </c>
      <c r="E6" s="94">
        <f t="shared" si="0"/>
        <v>2785269.75</v>
      </c>
      <c r="F6" s="97"/>
      <c r="G6" s="98"/>
    </row>
    <row r="7" spans="1:7" ht="18.75" customHeight="1" x14ac:dyDescent="0.15">
      <c r="A7" s="92" t="s">
        <v>1132</v>
      </c>
      <c r="B7" s="93">
        <v>11.3</v>
      </c>
      <c r="C7" s="122">
        <v>17130</v>
      </c>
      <c r="D7" s="126">
        <v>161.77000000000001</v>
      </c>
      <c r="E7" s="94">
        <f t="shared" si="0"/>
        <v>2771120.1</v>
      </c>
      <c r="F7" s="97"/>
      <c r="G7" s="98"/>
    </row>
    <row r="8" spans="1:7" ht="18.75" customHeight="1" x14ac:dyDescent="0.15">
      <c r="A8" s="92" t="s">
        <v>247</v>
      </c>
      <c r="B8" s="93">
        <v>11.3</v>
      </c>
      <c r="C8" s="122">
        <v>16980</v>
      </c>
      <c r="D8" s="126">
        <v>161.94999999999999</v>
      </c>
      <c r="E8" s="94">
        <f t="shared" si="0"/>
        <v>2749911</v>
      </c>
      <c r="F8" s="97"/>
      <c r="G8" s="98"/>
    </row>
    <row r="9" spans="1:7" ht="18.75" customHeight="1" x14ac:dyDescent="0.15">
      <c r="A9" s="92" t="s">
        <v>248</v>
      </c>
      <c r="B9" s="93">
        <v>11.3</v>
      </c>
      <c r="C9" s="122">
        <v>16750</v>
      </c>
      <c r="D9" s="124">
        <v>162.55000000000001</v>
      </c>
      <c r="E9" s="94">
        <f t="shared" si="0"/>
        <v>2722712.5</v>
      </c>
      <c r="F9" s="97"/>
      <c r="G9" s="98"/>
    </row>
    <row r="10" spans="1:7" ht="18.75" customHeight="1" x14ac:dyDescent="0.15">
      <c r="A10" s="92" t="s">
        <v>249</v>
      </c>
      <c r="B10" s="93">
        <v>11.3</v>
      </c>
      <c r="C10" s="122">
        <v>16630</v>
      </c>
      <c r="D10" s="124">
        <v>162.72999999999999</v>
      </c>
      <c r="E10" s="94">
        <f t="shared" si="0"/>
        <v>2706199.9</v>
      </c>
      <c r="F10" s="97"/>
      <c r="G10" s="98"/>
    </row>
    <row r="11" spans="1:7" ht="18.75" customHeight="1" x14ac:dyDescent="0.15">
      <c r="A11" s="92" t="s">
        <v>542</v>
      </c>
      <c r="B11" s="93">
        <v>11.3</v>
      </c>
      <c r="C11" s="122">
        <v>16625</v>
      </c>
      <c r="D11" s="124">
        <v>160.11000000000001</v>
      </c>
      <c r="E11" s="94">
        <f t="shared" si="0"/>
        <v>2661828.75</v>
      </c>
      <c r="F11" s="97"/>
      <c r="G11" s="98"/>
    </row>
    <row r="12" spans="1:7" ht="18.75" customHeight="1" x14ac:dyDescent="0.15">
      <c r="A12" s="92" t="s">
        <v>1133</v>
      </c>
      <c r="B12" s="93">
        <v>11.3</v>
      </c>
      <c r="C12" s="122">
        <v>16420</v>
      </c>
      <c r="D12" s="139"/>
      <c r="E12" s="94">
        <f t="shared" si="0"/>
        <v>0</v>
      </c>
      <c r="F12" s="97"/>
      <c r="G12" s="98"/>
    </row>
    <row r="13" spans="1:7" ht="18.75" customHeight="1" x14ac:dyDescent="0.15">
      <c r="A13" s="92" t="s">
        <v>252</v>
      </c>
      <c r="B13" s="93">
        <v>11.3</v>
      </c>
      <c r="C13" s="122">
        <v>16435</v>
      </c>
      <c r="D13" s="124">
        <v>159.44999999999999</v>
      </c>
      <c r="E13" s="94">
        <f t="shared" si="0"/>
        <v>2620560.75</v>
      </c>
      <c r="F13" s="97"/>
      <c r="G13" s="98"/>
    </row>
    <row r="14" spans="1:7" ht="18.75" customHeight="1" x14ac:dyDescent="0.15">
      <c r="A14" s="92" t="s">
        <v>253</v>
      </c>
      <c r="B14" s="93">
        <v>11.3</v>
      </c>
      <c r="C14" s="122">
        <v>16370</v>
      </c>
      <c r="D14" s="124">
        <v>159.56</v>
      </c>
      <c r="E14" s="94">
        <f t="shared" si="0"/>
        <v>2611997.2000000002</v>
      </c>
      <c r="F14" s="97"/>
      <c r="G14" s="98"/>
    </row>
    <row r="15" spans="1:7" ht="18.75" customHeight="1" x14ac:dyDescent="0.15">
      <c r="A15" s="92" t="s">
        <v>254</v>
      </c>
      <c r="B15" s="93">
        <v>11.3</v>
      </c>
      <c r="C15" s="122">
        <v>16205</v>
      </c>
      <c r="D15" s="124">
        <v>156.86000000000001</v>
      </c>
      <c r="E15" s="94">
        <f t="shared" si="0"/>
        <v>2541916.3000000003</v>
      </c>
      <c r="F15" s="97"/>
      <c r="G15" s="98"/>
    </row>
    <row r="16" spans="1:7" ht="18.75" customHeight="1" x14ac:dyDescent="0.15">
      <c r="A16" s="92" t="s">
        <v>545</v>
      </c>
      <c r="B16" s="93">
        <v>11.15</v>
      </c>
      <c r="C16" s="122">
        <v>16105</v>
      </c>
      <c r="D16" s="124">
        <v>158.49</v>
      </c>
      <c r="E16" s="94">
        <f t="shared" si="0"/>
        <v>2552481.4500000002</v>
      </c>
      <c r="F16" s="97"/>
      <c r="G16" s="98"/>
    </row>
    <row r="17" spans="1:7" ht="18.75" customHeight="1" x14ac:dyDescent="0.15">
      <c r="A17" s="92" t="s">
        <v>835</v>
      </c>
      <c r="B17" s="93">
        <v>11.15</v>
      </c>
      <c r="C17" s="122">
        <v>15850</v>
      </c>
      <c r="D17" s="124">
        <v>158.54</v>
      </c>
      <c r="E17" s="94">
        <f t="shared" si="0"/>
        <v>2512859</v>
      </c>
      <c r="F17" s="97"/>
      <c r="G17" s="98"/>
    </row>
    <row r="18" spans="1:7" ht="18.75" customHeight="1" x14ac:dyDescent="0.15">
      <c r="A18" s="92" t="s">
        <v>257</v>
      </c>
      <c r="B18" s="93">
        <v>11.15</v>
      </c>
      <c r="C18" s="122">
        <v>15765</v>
      </c>
      <c r="D18" s="124">
        <v>157.74</v>
      </c>
      <c r="E18" s="94">
        <f t="shared" si="0"/>
        <v>2486771.1</v>
      </c>
      <c r="F18" s="97"/>
      <c r="G18" s="98"/>
    </row>
    <row r="19" spans="1:7" ht="18.75" customHeight="1" x14ac:dyDescent="0.15">
      <c r="A19" s="92" t="s">
        <v>258</v>
      </c>
      <c r="B19" s="93">
        <v>11.1</v>
      </c>
      <c r="C19" s="122">
        <v>15650</v>
      </c>
      <c r="D19" s="124">
        <v>156.87</v>
      </c>
      <c r="E19" s="94">
        <f t="shared" si="0"/>
        <v>2455015.5</v>
      </c>
      <c r="F19" s="97"/>
      <c r="G19" s="98"/>
    </row>
    <row r="20" spans="1:7" ht="18.75" customHeight="1" x14ac:dyDescent="0.15">
      <c r="A20" s="92" t="s">
        <v>259</v>
      </c>
      <c r="B20" s="93">
        <v>11</v>
      </c>
      <c r="C20" s="122">
        <v>15470</v>
      </c>
      <c r="D20" s="124">
        <v>154.36000000000001</v>
      </c>
      <c r="E20" s="94">
        <f t="shared" si="0"/>
        <v>2387949.2000000002</v>
      </c>
      <c r="F20" s="97"/>
      <c r="G20" s="98"/>
    </row>
    <row r="21" spans="1:7" ht="18.75" customHeight="1" x14ac:dyDescent="0.15">
      <c r="A21" s="92" t="s">
        <v>548</v>
      </c>
      <c r="B21" s="93">
        <v>11</v>
      </c>
      <c r="C21" s="122">
        <v>15550</v>
      </c>
      <c r="D21" s="124">
        <v>155.13</v>
      </c>
      <c r="E21" s="94">
        <f t="shared" si="0"/>
        <v>2412271.5</v>
      </c>
      <c r="F21" s="97"/>
      <c r="G21" s="98"/>
    </row>
    <row r="22" spans="1:7" ht="18.75" customHeight="1" x14ac:dyDescent="0.15">
      <c r="A22" s="92" t="s">
        <v>1135</v>
      </c>
      <c r="B22" s="93">
        <v>11</v>
      </c>
      <c r="C22" s="122">
        <v>15585</v>
      </c>
      <c r="D22" s="124">
        <v>154.76</v>
      </c>
      <c r="E22" s="94">
        <f t="shared" si="0"/>
        <v>2411934.5999999996</v>
      </c>
      <c r="F22" s="97"/>
      <c r="G22" s="98"/>
    </row>
    <row r="23" spans="1:7" ht="18.75" customHeight="1" x14ac:dyDescent="0.15">
      <c r="A23" s="92" t="s">
        <v>262</v>
      </c>
      <c r="B23" s="93">
        <v>11</v>
      </c>
      <c r="C23" s="122">
        <v>15700</v>
      </c>
      <c r="D23" s="124">
        <v>155.08000000000001</v>
      </c>
      <c r="E23" s="94">
        <f t="shared" si="0"/>
        <v>2434756</v>
      </c>
      <c r="F23" s="97"/>
      <c r="G23" s="98"/>
    </row>
    <row r="24" spans="1:7" ht="18.75" customHeight="1" thickBot="1" x14ac:dyDescent="0.2">
      <c r="A24" s="92" t="s">
        <v>1136</v>
      </c>
      <c r="B24" s="93">
        <v>11</v>
      </c>
      <c r="C24" s="122">
        <v>16255</v>
      </c>
      <c r="D24" s="124">
        <v>153.44</v>
      </c>
      <c r="E24" s="94">
        <f t="shared" si="0"/>
        <v>2494167.2000000002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11.223913043478262</v>
      </c>
      <c r="C25" s="118">
        <f>ROUND(ROUNDDOWN(SUM(C2:C24)/COUNTA(C2:C24),3),2)</f>
        <v>16396.3</v>
      </c>
      <c r="D25" s="118">
        <f>ROUND(ROUNDDOWN(SUM(D2:D24)/COUNTA(D2:D24),3),2)</f>
        <v>159.16</v>
      </c>
      <c r="E25" s="119">
        <f>C25*D25</f>
        <v>2609635.108</v>
      </c>
      <c r="F25" s="102"/>
      <c r="G25" s="102"/>
    </row>
    <row r="26" spans="1:7" ht="18.75" customHeight="1" thickTop="1" x14ac:dyDescent="0.15">
      <c r="A26" s="113"/>
      <c r="B26" s="113"/>
      <c r="C26" s="136"/>
      <c r="D26" s="113"/>
      <c r="E26" s="113"/>
      <c r="F26" s="114"/>
      <c r="G26" s="113"/>
    </row>
    <row r="27" spans="1:7" ht="18.75" customHeight="1" x14ac:dyDescent="0.15">
      <c r="A27" s="103" t="s">
        <v>829</v>
      </c>
      <c r="B27" s="104">
        <v>19520</v>
      </c>
      <c r="C27" s="104">
        <v>157.25</v>
      </c>
      <c r="D27" s="105">
        <v>3069520</v>
      </c>
      <c r="E27" s="106" t="s">
        <v>30</v>
      </c>
      <c r="F27" s="116"/>
      <c r="G27" s="116"/>
    </row>
    <row r="28" spans="1:7" ht="18.75" customHeight="1" x14ac:dyDescent="0.15">
      <c r="A28" s="103" t="s">
        <v>830</v>
      </c>
      <c r="B28" s="104">
        <v>17508.25</v>
      </c>
      <c r="C28" s="104">
        <v>158.88999999999999</v>
      </c>
      <c r="D28" s="105">
        <v>2781885.8424999998</v>
      </c>
      <c r="E28" s="107">
        <f>D28-D27</f>
        <v>-287634.1575000002</v>
      </c>
      <c r="F28" s="116"/>
      <c r="G28" s="116"/>
    </row>
    <row r="29" spans="1:7" ht="18.75" customHeight="1" x14ac:dyDescent="0.15">
      <c r="A29" s="103" t="s">
        <v>831</v>
      </c>
      <c r="B29" s="108">
        <f>C25</f>
        <v>16396.3</v>
      </c>
      <c r="C29" s="109">
        <f>D25</f>
        <v>159.16</v>
      </c>
      <c r="D29" s="110">
        <f>E25</f>
        <v>2609635.108</v>
      </c>
      <c r="E29" s="111">
        <f>D29-D28</f>
        <v>-172250.73449999979</v>
      </c>
      <c r="F29" s="116"/>
    </row>
    <row r="31" spans="1:7" x14ac:dyDescent="0.15">
      <c r="A31" s="138" t="s">
        <v>1134</v>
      </c>
    </row>
  </sheetData>
  <phoneticPr fontId="1"/>
  <pageMargins left="0.7" right="0.7" top="0.75" bottom="0.75" header="0.3" footer="0.3"/>
  <pageSetup paperSize="9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1BD0-DF0C-4E28-B50D-114630A3C2B3}">
  <dimension ref="A1:G30"/>
  <sheetViews>
    <sheetView topLeftCell="A4" workbookViewId="0">
      <selection activeCell="D9" sqref="D9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264</v>
      </c>
      <c r="B2" s="93">
        <v>11</v>
      </c>
      <c r="C2" s="122">
        <v>15870</v>
      </c>
      <c r="D2" s="129">
        <v>150.62</v>
      </c>
      <c r="E2" s="94">
        <f t="shared" ref="E2:E23" si="0">C2*D2</f>
        <v>2390339.4</v>
      </c>
      <c r="F2" s="95"/>
      <c r="G2" s="96"/>
    </row>
    <row r="3" spans="1:7" ht="18.75" customHeight="1" x14ac:dyDescent="0.15">
      <c r="A3" s="92" t="s">
        <v>1137</v>
      </c>
      <c r="B3" s="93">
        <v>11</v>
      </c>
      <c r="C3" s="122">
        <v>16155</v>
      </c>
      <c r="D3" s="129">
        <v>150.52000000000001</v>
      </c>
      <c r="E3" s="94">
        <f t="shared" si="0"/>
        <v>2431650.6</v>
      </c>
      <c r="F3" s="97"/>
      <c r="G3" s="98"/>
    </row>
    <row r="4" spans="1:7" ht="18.75" customHeight="1" x14ac:dyDescent="0.15">
      <c r="A4" s="92" t="s">
        <v>1138</v>
      </c>
      <c r="B4" s="93">
        <v>10.8</v>
      </c>
      <c r="C4" s="122">
        <v>15660</v>
      </c>
      <c r="D4" s="137">
        <v>146.47</v>
      </c>
      <c r="E4" s="94">
        <f t="shared" si="0"/>
        <v>2293720.2000000002</v>
      </c>
      <c r="F4" s="97"/>
      <c r="G4" s="98"/>
    </row>
    <row r="5" spans="1:7" ht="18.75" customHeight="1" x14ac:dyDescent="0.15">
      <c r="A5" s="92" t="s">
        <v>267</v>
      </c>
      <c r="B5" s="93">
        <v>10.8</v>
      </c>
      <c r="C5" s="122">
        <v>16095</v>
      </c>
      <c r="D5" s="126">
        <v>145.97999999999999</v>
      </c>
      <c r="E5" s="94">
        <f t="shared" si="0"/>
        <v>2349548.0999999996</v>
      </c>
      <c r="F5" s="97"/>
      <c r="G5" s="98"/>
    </row>
    <row r="6" spans="1:7" ht="18.75" customHeight="1" x14ac:dyDescent="0.15">
      <c r="A6" s="92" t="s">
        <v>268</v>
      </c>
      <c r="B6" s="93">
        <v>10.8</v>
      </c>
      <c r="C6" s="122">
        <v>16075</v>
      </c>
      <c r="D6" s="126">
        <v>148.04</v>
      </c>
      <c r="E6" s="94">
        <f t="shared" si="0"/>
        <v>2379743</v>
      </c>
      <c r="F6" s="97"/>
      <c r="G6" s="98"/>
    </row>
    <row r="7" spans="1:7" ht="18.75" customHeight="1" x14ac:dyDescent="0.15">
      <c r="A7" s="92" t="s">
        <v>269</v>
      </c>
      <c r="B7" s="93">
        <v>10.8</v>
      </c>
      <c r="C7" s="122">
        <v>16000</v>
      </c>
      <c r="D7" s="126">
        <v>147.19999999999999</v>
      </c>
      <c r="E7" s="94">
        <f t="shared" si="0"/>
        <v>2355200</v>
      </c>
      <c r="F7" s="97"/>
      <c r="G7" s="98"/>
    </row>
    <row r="8" spans="1:7" ht="18.75" customHeight="1" x14ac:dyDescent="0.15">
      <c r="A8" s="92" t="s">
        <v>555</v>
      </c>
      <c r="B8" s="93">
        <v>10.75</v>
      </c>
      <c r="C8" s="122">
        <v>16085</v>
      </c>
      <c r="D8" s="126">
        <v>148.66</v>
      </c>
      <c r="E8" s="94">
        <f t="shared" si="0"/>
        <v>2391196.1</v>
      </c>
      <c r="F8" s="97"/>
      <c r="G8" s="98"/>
    </row>
    <row r="9" spans="1:7" ht="18.75" customHeight="1" x14ac:dyDescent="0.15">
      <c r="A9" s="92" t="s">
        <v>270</v>
      </c>
      <c r="B9" s="93">
        <v>10.75</v>
      </c>
      <c r="C9" s="122">
        <v>15930</v>
      </c>
      <c r="D9" s="139"/>
      <c r="E9" s="94">
        <f t="shared" si="0"/>
        <v>0</v>
      </c>
      <c r="F9" s="97"/>
      <c r="G9" s="98"/>
    </row>
    <row r="10" spans="1:7" ht="18.75" customHeight="1" x14ac:dyDescent="0.15">
      <c r="A10" s="92" t="s">
        <v>271</v>
      </c>
      <c r="B10" s="93">
        <v>10.5</v>
      </c>
      <c r="C10" s="122">
        <v>15970</v>
      </c>
      <c r="D10" s="124">
        <v>148.34</v>
      </c>
      <c r="E10" s="94">
        <f t="shared" si="0"/>
        <v>2368989.8000000003</v>
      </c>
      <c r="F10" s="97"/>
      <c r="G10" s="98"/>
    </row>
    <row r="11" spans="1:7" ht="18.75" customHeight="1" x14ac:dyDescent="0.15">
      <c r="A11" s="92" t="s">
        <v>272</v>
      </c>
      <c r="B11" s="93">
        <v>10.6</v>
      </c>
      <c r="C11" s="122">
        <v>16035</v>
      </c>
      <c r="D11" s="124">
        <v>148.12</v>
      </c>
      <c r="E11" s="94">
        <f t="shared" si="0"/>
        <v>2375104.2000000002</v>
      </c>
      <c r="F11" s="97"/>
      <c r="G11" s="98"/>
    </row>
    <row r="12" spans="1:7" ht="18.75" customHeight="1" x14ac:dyDescent="0.15">
      <c r="A12" s="92" t="s">
        <v>273</v>
      </c>
      <c r="B12" s="93">
        <v>10.75</v>
      </c>
      <c r="C12" s="122">
        <v>16180</v>
      </c>
      <c r="D12" s="124">
        <v>148.38999999999999</v>
      </c>
      <c r="E12" s="94">
        <f t="shared" si="0"/>
        <v>2400950.1999999997</v>
      </c>
      <c r="F12" s="97"/>
      <c r="G12" s="98"/>
    </row>
    <row r="13" spans="1:7" ht="18.75" customHeight="1" x14ac:dyDescent="0.15">
      <c r="A13" s="92" t="s">
        <v>669</v>
      </c>
      <c r="B13" s="93">
        <v>10.75</v>
      </c>
      <c r="C13" s="122">
        <v>15905</v>
      </c>
      <c r="D13" s="124">
        <v>150.13</v>
      </c>
      <c r="E13" s="94">
        <f t="shared" si="0"/>
        <v>2387817.65</v>
      </c>
      <c r="F13" s="97"/>
      <c r="G13" s="98"/>
    </row>
    <row r="14" spans="1:7" ht="18.75" customHeight="1" x14ac:dyDescent="0.15">
      <c r="A14" s="92" t="s">
        <v>1139</v>
      </c>
      <c r="B14" s="93">
        <v>10.5</v>
      </c>
      <c r="C14" s="122">
        <v>16285</v>
      </c>
      <c r="D14" s="124">
        <v>148.93</v>
      </c>
      <c r="E14" s="94">
        <f t="shared" si="0"/>
        <v>2425325.0500000003</v>
      </c>
      <c r="F14" s="97"/>
      <c r="G14" s="98"/>
    </row>
    <row r="15" spans="1:7" ht="18.75" customHeight="1" x14ac:dyDescent="0.15">
      <c r="A15" s="92" t="s">
        <v>415</v>
      </c>
      <c r="B15" s="93">
        <v>10.5</v>
      </c>
      <c r="C15" s="122">
        <v>16600</v>
      </c>
      <c r="D15" s="124">
        <v>147.44999999999999</v>
      </c>
      <c r="E15" s="94">
        <f t="shared" si="0"/>
        <v>2447670</v>
      </c>
      <c r="F15" s="97"/>
      <c r="G15" s="98"/>
    </row>
    <row r="16" spans="1:7" ht="18.75" customHeight="1" x14ac:dyDescent="0.15">
      <c r="A16" s="92" t="s">
        <v>277</v>
      </c>
      <c r="B16" s="93">
        <v>10.5</v>
      </c>
      <c r="C16" s="122">
        <v>16640</v>
      </c>
      <c r="D16" s="124">
        <v>146.6</v>
      </c>
      <c r="E16" s="94">
        <f t="shared" si="0"/>
        <v>2439424</v>
      </c>
      <c r="F16" s="97"/>
      <c r="G16" s="98"/>
    </row>
    <row r="17" spans="1:7" ht="18.75" customHeight="1" x14ac:dyDescent="0.15">
      <c r="A17" s="92" t="s">
        <v>278</v>
      </c>
      <c r="B17" s="93">
        <v>10.5</v>
      </c>
      <c r="C17" s="122">
        <v>16330</v>
      </c>
      <c r="D17" s="124">
        <v>146.41</v>
      </c>
      <c r="E17" s="94">
        <f t="shared" si="0"/>
        <v>2390875.2999999998</v>
      </c>
      <c r="F17" s="97"/>
      <c r="G17" s="98"/>
    </row>
    <row r="18" spans="1:7" ht="18.75" customHeight="1" x14ac:dyDescent="0.15">
      <c r="A18" s="92" t="s">
        <v>561</v>
      </c>
      <c r="B18" s="93">
        <v>10.5</v>
      </c>
      <c r="C18" s="122">
        <v>16410</v>
      </c>
      <c r="D18" s="124">
        <v>147.27000000000001</v>
      </c>
      <c r="E18" s="94">
        <f t="shared" si="0"/>
        <v>2416700.7000000002</v>
      </c>
      <c r="F18" s="97"/>
      <c r="G18" s="98"/>
    </row>
    <row r="19" spans="1:7" ht="18.75" customHeight="1" x14ac:dyDescent="0.15">
      <c r="A19" s="92" t="s">
        <v>1141</v>
      </c>
      <c r="B19" s="93"/>
      <c r="C19" s="122"/>
      <c r="D19" s="124">
        <v>144.56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280</v>
      </c>
      <c r="B20" s="93">
        <v>10.5</v>
      </c>
      <c r="C20" s="122">
        <v>16835</v>
      </c>
      <c r="D20" s="124">
        <v>145.86000000000001</v>
      </c>
      <c r="E20" s="94">
        <f t="shared" si="0"/>
        <v>2455553.1</v>
      </c>
      <c r="F20" s="97"/>
      <c r="G20" s="98"/>
    </row>
    <row r="21" spans="1:7" ht="18.75" customHeight="1" x14ac:dyDescent="0.15">
      <c r="A21" s="92" t="s">
        <v>281</v>
      </c>
      <c r="B21" s="93">
        <v>10.5</v>
      </c>
      <c r="C21" s="122">
        <v>16630</v>
      </c>
      <c r="D21" s="124">
        <v>145.27000000000001</v>
      </c>
      <c r="E21" s="94">
        <f t="shared" si="0"/>
        <v>2415840.1</v>
      </c>
      <c r="F21" s="97"/>
      <c r="G21" s="98"/>
    </row>
    <row r="22" spans="1:7" ht="18.75" customHeight="1" x14ac:dyDescent="0.15">
      <c r="A22" s="92" t="s">
        <v>282</v>
      </c>
      <c r="B22" s="93">
        <v>10.5</v>
      </c>
      <c r="C22" s="122">
        <v>16735</v>
      </c>
      <c r="D22" s="124">
        <v>145.53</v>
      </c>
      <c r="E22" s="94">
        <f t="shared" si="0"/>
        <v>2435444.5499999998</v>
      </c>
      <c r="F22" s="97"/>
      <c r="G22" s="98"/>
    </row>
    <row r="23" spans="1:7" ht="18.75" customHeight="1" thickBot="1" x14ac:dyDescent="0.2">
      <c r="A23" s="92" t="s">
        <v>564</v>
      </c>
      <c r="B23" s="93">
        <v>10.4</v>
      </c>
      <c r="C23" s="122">
        <v>16820</v>
      </c>
      <c r="D23" s="124">
        <v>145.80000000000001</v>
      </c>
      <c r="E23" s="94">
        <f t="shared" si="0"/>
        <v>2452356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10.652380952380952</v>
      </c>
      <c r="C24" s="118">
        <f>ROUND(ROUNDDOWN(SUM(C2:C23)/COUNTA(C2:C23),3),2)</f>
        <v>16249.76</v>
      </c>
      <c r="D24" s="118">
        <f>ROUND(ROUNDDOWN(SUM(D2:D23)/COUNTA(D2:D23),3),2)</f>
        <v>147.44</v>
      </c>
      <c r="E24" s="119">
        <f>C24*D24</f>
        <v>2395864.6143999998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830</v>
      </c>
      <c r="B26" s="104">
        <v>17508.25</v>
      </c>
      <c r="C26" s="104">
        <v>158.88999999999999</v>
      </c>
      <c r="D26" s="105">
        <v>2781885.8424999998</v>
      </c>
      <c r="E26" s="106" t="s">
        <v>30</v>
      </c>
      <c r="F26" s="116"/>
      <c r="G26" s="116"/>
    </row>
    <row r="27" spans="1:7" ht="18.75" customHeight="1" x14ac:dyDescent="0.15">
      <c r="A27" s="103" t="s">
        <v>831</v>
      </c>
      <c r="B27" s="104">
        <v>16396.3</v>
      </c>
      <c r="C27" s="104">
        <v>159.16</v>
      </c>
      <c r="D27" s="105">
        <v>2609635.108</v>
      </c>
      <c r="E27" s="107">
        <f>D27-D26</f>
        <v>-172250.73449999979</v>
      </c>
      <c r="F27" s="116"/>
      <c r="G27" s="116"/>
    </row>
    <row r="28" spans="1:7" ht="18.75" customHeight="1" x14ac:dyDescent="0.15">
      <c r="A28" s="103" t="s">
        <v>837</v>
      </c>
      <c r="B28" s="108">
        <f>C24</f>
        <v>16249.76</v>
      </c>
      <c r="C28" s="109">
        <f>D24</f>
        <v>147.44</v>
      </c>
      <c r="D28" s="110">
        <f>E24</f>
        <v>2395864.6143999998</v>
      </c>
      <c r="E28" s="111">
        <f>D28-D27</f>
        <v>-213770.49360000016</v>
      </c>
      <c r="F28" s="116"/>
    </row>
    <row r="30" spans="1:7" x14ac:dyDescent="0.15">
      <c r="A30" s="138" t="s">
        <v>1134</v>
      </c>
    </row>
  </sheetData>
  <phoneticPr fontId="1"/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12E9-623F-4809-8422-640640524179}">
  <dimension ref="A1:G29"/>
  <sheetViews>
    <sheetView topLeftCell="A7" workbookViewId="0">
      <selection activeCell="D17" sqref="D17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286</v>
      </c>
      <c r="B2" s="93">
        <v>10.35</v>
      </c>
      <c r="C2" s="122">
        <v>16445</v>
      </c>
      <c r="D2" s="129">
        <v>147.24</v>
      </c>
      <c r="E2" s="94">
        <f t="shared" ref="E2:E22" si="0">C2*D2</f>
        <v>2421361.8000000003</v>
      </c>
      <c r="F2" s="95"/>
      <c r="G2" s="96"/>
    </row>
    <row r="3" spans="1:7" ht="18.75" customHeight="1" x14ac:dyDescent="0.15">
      <c r="A3" s="92" t="s">
        <v>1142</v>
      </c>
      <c r="B3" s="93">
        <v>10.3</v>
      </c>
      <c r="C3" s="122">
        <v>16285</v>
      </c>
      <c r="D3" s="129">
        <v>148.16</v>
      </c>
      <c r="E3" s="94">
        <f t="shared" si="0"/>
        <v>2412785.6</v>
      </c>
      <c r="F3" s="97"/>
      <c r="G3" s="98"/>
    </row>
    <row r="4" spans="1:7" ht="18.75" customHeight="1" x14ac:dyDescent="0.15">
      <c r="A4" s="92" t="s">
        <v>8</v>
      </c>
      <c r="B4" s="93">
        <v>10.25</v>
      </c>
      <c r="C4" s="122">
        <v>16030</v>
      </c>
      <c r="D4" s="137">
        <v>146.4</v>
      </c>
      <c r="E4" s="94">
        <f t="shared" si="0"/>
        <v>2346792</v>
      </c>
      <c r="F4" s="97"/>
      <c r="G4" s="98"/>
    </row>
    <row r="5" spans="1:7" ht="18.75" customHeight="1" x14ac:dyDescent="0.15">
      <c r="A5" s="92" t="s">
        <v>9</v>
      </c>
      <c r="B5" s="93">
        <v>10.25</v>
      </c>
      <c r="C5" s="122">
        <v>15770</v>
      </c>
      <c r="D5" s="126">
        <v>144.79</v>
      </c>
      <c r="E5" s="94">
        <f t="shared" si="0"/>
        <v>2283338.2999999998</v>
      </c>
      <c r="F5" s="97"/>
      <c r="G5" s="98"/>
    </row>
    <row r="6" spans="1:7" ht="18.75" customHeight="1" x14ac:dyDescent="0.15">
      <c r="A6" s="92" t="s">
        <v>10</v>
      </c>
      <c r="B6" s="93">
        <v>10.25</v>
      </c>
      <c r="C6" s="122">
        <v>15830</v>
      </c>
      <c r="D6" s="126">
        <v>144.24</v>
      </c>
      <c r="E6" s="94">
        <f t="shared" si="0"/>
        <v>2283319.2000000002</v>
      </c>
      <c r="F6" s="97"/>
      <c r="G6" s="98"/>
    </row>
    <row r="7" spans="1:7" ht="18.75" customHeight="1" x14ac:dyDescent="0.15">
      <c r="A7" s="92" t="s">
        <v>1143</v>
      </c>
      <c r="B7" s="93">
        <v>10.25</v>
      </c>
      <c r="C7" s="122">
        <v>15655</v>
      </c>
      <c r="D7" s="126">
        <v>143.78</v>
      </c>
      <c r="E7" s="94">
        <f t="shared" si="0"/>
        <v>2250875.9</v>
      </c>
      <c r="F7" s="97"/>
      <c r="G7" s="98"/>
    </row>
    <row r="8" spans="1:7" ht="18.75" customHeight="1" x14ac:dyDescent="0.15">
      <c r="A8" s="92" t="s">
        <v>12</v>
      </c>
      <c r="B8" s="93">
        <v>10.25</v>
      </c>
      <c r="C8" s="122">
        <v>15610</v>
      </c>
      <c r="D8" s="126">
        <v>144.53</v>
      </c>
      <c r="E8" s="94">
        <f t="shared" si="0"/>
        <v>2256113.2999999998</v>
      </c>
      <c r="F8" s="97"/>
      <c r="G8" s="98"/>
    </row>
    <row r="9" spans="1:7" ht="18.75" customHeight="1" x14ac:dyDescent="0.15">
      <c r="A9" s="92" t="s">
        <v>13</v>
      </c>
      <c r="B9" s="93">
        <v>10.25</v>
      </c>
      <c r="C9" s="122">
        <v>15700</v>
      </c>
      <c r="D9" s="126">
        <v>143.12</v>
      </c>
      <c r="E9" s="94">
        <f t="shared" si="0"/>
        <v>2246984</v>
      </c>
      <c r="F9" s="97"/>
      <c r="G9" s="98"/>
    </row>
    <row r="10" spans="1:7" ht="18.75" customHeight="1" x14ac:dyDescent="0.15">
      <c r="A10" s="92" t="s">
        <v>14</v>
      </c>
      <c r="B10" s="93">
        <v>10.25</v>
      </c>
      <c r="C10" s="122">
        <v>15875</v>
      </c>
      <c r="D10" s="126">
        <v>143.85</v>
      </c>
      <c r="E10" s="94">
        <f t="shared" si="0"/>
        <v>2283618.75</v>
      </c>
      <c r="F10" s="97"/>
      <c r="G10" s="98"/>
    </row>
    <row r="11" spans="1:7" ht="18.75" customHeight="1" x14ac:dyDescent="0.15">
      <c r="A11" s="92" t="s">
        <v>15</v>
      </c>
      <c r="B11" s="93">
        <v>10.25</v>
      </c>
      <c r="C11" s="122">
        <v>15665</v>
      </c>
      <c r="D11" s="126">
        <v>142.54</v>
      </c>
      <c r="E11" s="94">
        <f t="shared" si="0"/>
        <v>2232889.1</v>
      </c>
      <c r="F11" s="97"/>
      <c r="G11" s="98"/>
    </row>
    <row r="12" spans="1:7" ht="18.75" customHeight="1" x14ac:dyDescent="0.15">
      <c r="A12" s="92" t="s">
        <v>1144</v>
      </c>
      <c r="B12" s="93">
        <v>10.25</v>
      </c>
      <c r="C12" s="122">
        <v>15950</v>
      </c>
      <c r="D12" s="139"/>
      <c r="E12" s="94">
        <f t="shared" si="0"/>
        <v>0</v>
      </c>
      <c r="F12" s="97"/>
      <c r="G12" s="98"/>
    </row>
    <row r="13" spans="1:7" ht="18.75" customHeight="1" x14ac:dyDescent="0.15">
      <c r="A13" s="92" t="s">
        <v>17</v>
      </c>
      <c r="B13" s="93">
        <v>10.15</v>
      </c>
      <c r="C13" s="122">
        <v>15955</v>
      </c>
      <c r="D13" s="126">
        <v>141.77000000000001</v>
      </c>
      <c r="E13" s="94">
        <f t="shared" si="0"/>
        <v>2261940.35</v>
      </c>
      <c r="F13" s="97"/>
      <c r="G13" s="98"/>
    </row>
    <row r="14" spans="1:7" ht="18.75" customHeight="1" x14ac:dyDescent="0.15">
      <c r="A14" s="92" t="s">
        <v>18</v>
      </c>
      <c r="B14" s="93">
        <v>10.15</v>
      </c>
      <c r="C14" s="122">
        <v>15975</v>
      </c>
      <c r="D14" s="124">
        <v>142.62</v>
      </c>
      <c r="E14" s="94">
        <f t="shared" si="0"/>
        <v>2278354.5</v>
      </c>
      <c r="F14" s="97"/>
      <c r="G14" s="98"/>
    </row>
    <row r="15" spans="1:7" ht="18.75" customHeight="1" x14ac:dyDescent="0.15">
      <c r="A15" s="92" t="s">
        <v>19</v>
      </c>
      <c r="B15" s="93">
        <v>10</v>
      </c>
      <c r="C15" s="122">
        <v>16110</v>
      </c>
      <c r="D15" s="124">
        <v>144.63999999999999</v>
      </c>
      <c r="E15" s="94">
        <f t="shared" si="0"/>
        <v>2330150.4</v>
      </c>
      <c r="F15" s="97"/>
      <c r="G15" s="98"/>
    </row>
    <row r="16" spans="1:7" ht="18.75" customHeight="1" x14ac:dyDescent="0.15">
      <c r="A16" s="92" t="s">
        <v>572</v>
      </c>
      <c r="B16" s="93">
        <v>10</v>
      </c>
      <c r="C16" s="122">
        <v>16175</v>
      </c>
      <c r="D16" s="124">
        <v>143.76</v>
      </c>
      <c r="E16" s="94">
        <f t="shared" si="0"/>
        <v>2325318</v>
      </c>
      <c r="F16" s="97"/>
      <c r="G16" s="98"/>
    </row>
    <row r="17" spans="1:7" ht="18.75" customHeight="1" x14ac:dyDescent="0.15">
      <c r="A17" s="92" t="s">
        <v>1145</v>
      </c>
      <c r="B17" s="93">
        <v>10</v>
      </c>
      <c r="C17" s="122">
        <v>16350</v>
      </c>
      <c r="D17" s="139"/>
      <c r="E17" s="94">
        <f t="shared" si="0"/>
        <v>0</v>
      </c>
      <c r="F17" s="97"/>
      <c r="G17" s="98"/>
    </row>
    <row r="18" spans="1:7" ht="18.75" customHeight="1" x14ac:dyDescent="0.15">
      <c r="A18" s="92" t="s">
        <v>294</v>
      </c>
      <c r="B18" s="93">
        <v>10</v>
      </c>
      <c r="C18" s="122">
        <v>16430</v>
      </c>
      <c r="D18" s="124">
        <v>144.74</v>
      </c>
      <c r="E18" s="94">
        <f t="shared" si="0"/>
        <v>2378078.2000000002</v>
      </c>
      <c r="F18" s="97"/>
      <c r="G18" s="98"/>
    </row>
    <row r="19" spans="1:7" ht="18.75" customHeight="1" x14ac:dyDescent="0.15">
      <c r="A19" s="92" t="s">
        <v>23</v>
      </c>
      <c r="B19" s="93">
        <v>10.15</v>
      </c>
      <c r="C19" s="122">
        <v>16450</v>
      </c>
      <c r="D19" s="124">
        <v>144.33000000000001</v>
      </c>
      <c r="E19" s="94">
        <f t="shared" si="0"/>
        <v>2374228.5</v>
      </c>
      <c r="F19" s="97"/>
      <c r="G19" s="98"/>
    </row>
    <row r="20" spans="1:7" ht="18.75" customHeight="1" x14ac:dyDescent="0.15">
      <c r="A20" s="92" t="s">
        <v>24</v>
      </c>
      <c r="B20" s="93">
        <v>10.1</v>
      </c>
      <c r="C20" s="122">
        <v>16555</v>
      </c>
      <c r="D20" s="124">
        <v>145.61000000000001</v>
      </c>
      <c r="E20" s="94">
        <f t="shared" si="0"/>
        <v>2410573.5500000003</v>
      </c>
      <c r="F20" s="97"/>
      <c r="G20" s="98"/>
    </row>
    <row r="21" spans="1:7" ht="18.75" customHeight="1" x14ac:dyDescent="0.15">
      <c r="A21" s="92" t="s">
        <v>25</v>
      </c>
      <c r="B21" s="93">
        <v>10.1</v>
      </c>
      <c r="C21" s="122">
        <v>16655</v>
      </c>
      <c r="D21" s="124">
        <v>146.53</v>
      </c>
      <c r="E21" s="94">
        <f t="shared" si="0"/>
        <v>2440457.15</v>
      </c>
      <c r="F21" s="97"/>
      <c r="G21" s="98"/>
    </row>
    <row r="22" spans="1:7" ht="18.75" customHeight="1" thickBot="1" x14ac:dyDescent="0.2">
      <c r="A22" s="92" t="s">
        <v>1146</v>
      </c>
      <c r="B22" s="93">
        <v>10.1</v>
      </c>
      <c r="C22" s="122">
        <v>17005</v>
      </c>
      <c r="D22" s="124">
        <v>143.72999999999999</v>
      </c>
      <c r="E22" s="94">
        <f t="shared" si="0"/>
        <v>2444128.65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10.173809523809524</v>
      </c>
      <c r="C23" s="118">
        <f>ROUND(ROUNDDOWN(SUM(C2:C22)/COUNTA(C2:C22),3),2)</f>
        <v>16117.86</v>
      </c>
      <c r="D23" s="118">
        <f>ROUND(ROUNDDOWN(SUM(D2:D22)/COUNTA(D2:D22),3),2)</f>
        <v>144.55000000000001</v>
      </c>
      <c r="E23" s="119">
        <f>C23*D23</f>
        <v>2329836.6630000002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831</v>
      </c>
      <c r="B25" s="104">
        <v>16396.3</v>
      </c>
      <c r="C25" s="104">
        <v>159.16</v>
      </c>
      <c r="D25" s="105">
        <v>2609635.108</v>
      </c>
      <c r="E25" s="106" t="s">
        <v>30</v>
      </c>
      <c r="F25" s="116"/>
      <c r="G25" s="116"/>
    </row>
    <row r="26" spans="1:7" ht="18.75" customHeight="1" x14ac:dyDescent="0.15">
      <c r="A26" s="103" t="s">
        <v>837</v>
      </c>
      <c r="B26" s="104">
        <v>16249.76</v>
      </c>
      <c r="C26" s="104">
        <v>147.44</v>
      </c>
      <c r="D26" s="105">
        <v>2395864.6143999998</v>
      </c>
      <c r="E26" s="107">
        <f>D26-D25</f>
        <v>-213770.49360000016</v>
      </c>
      <c r="F26" s="116"/>
      <c r="G26" s="116"/>
    </row>
    <row r="27" spans="1:7" ht="18.75" customHeight="1" x14ac:dyDescent="0.15">
      <c r="A27" s="103" t="s">
        <v>842</v>
      </c>
      <c r="B27" s="108">
        <f>C23</f>
        <v>16117.86</v>
      </c>
      <c r="C27" s="109">
        <f>D23</f>
        <v>144.55000000000001</v>
      </c>
      <c r="D27" s="110">
        <f>E23</f>
        <v>2329836.6630000002</v>
      </c>
      <c r="E27" s="111">
        <f>D27-D26</f>
        <v>-66027.951399999671</v>
      </c>
      <c r="F27" s="116"/>
    </row>
    <row r="29" spans="1:7" x14ac:dyDescent="0.15">
      <c r="A29" s="138" t="s">
        <v>1134</v>
      </c>
    </row>
  </sheetData>
  <phoneticPr fontId="1"/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1722-8EB9-41F8-8F1C-6B18E9D3CA06}">
  <dimension ref="A1:G31"/>
  <sheetViews>
    <sheetView topLeftCell="A13" workbookViewId="0">
      <selection activeCell="D11" sqref="D11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297</v>
      </c>
      <c r="B2" s="93">
        <v>10.1</v>
      </c>
      <c r="C2" s="122">
        <v>17320</v>
      </c>
      <c r="D2" s="129">
        <v>145.1</v>
      </c>
      <c r="E2" s="94">
        <f t="shared" ref="E2:E24" si="0">C2*D2</f>
        <v>2513132</v>
      </c>
      <c r="F2" s="95"/>
      <c r="G2" s="96"/>
    </row>
    <row r="3" spans="1:7" ht="18.75" customHeight="1" x14ac:dyDescent="0.15">
      <c r="A3" s="92" t="s">
        <v>1147</v>
      </c>
      <c r="B3" s="93">
        <v>10</v>
      </c>
      <c r="C3" s="122">
        <v>17730</v>
      </c>
      <c r="D3" s="129">
        <v>144.93</v>
      </c>
      <c r="E3" s="94">
        <f t="shared" si="0"/>
        <v>2569608.9</v>
      </c>
      <c r="F3" s="97"/>
      <c r="G3" s="98"/>
    </row>
    <row r="4" spans="1:7" ht="18.75" customHeight="1" x14ac:dyDescent="0.15">
      <c r="A4" s="92" t="s">
        <v>41</v>
      </c>
      <c r="B4" s="93">
        <v>10</v>
      </c>
      <c r="C4" s="122">
        <v>17920</v>
      </c>
      <c r="D4" s="137">
        <v>148.12</v>
      </c>
      <c r="E4" s="94">
        <f t="shared" si="0"/>
        <v>2654310.3999999999</v>
      </c>
      <c r="F4" s="97"/>
      <c r="G4" s="98"/>
    </row>
    <row r="5" spans="1:7" ht="18.75" customHeight="1" x14ac:dyDescent="0.15">
      <c r="A5" s="92" t="s">
        <v>42</v>
      </c>
      <c r="B5" s="93">
        <v>10</v>
      </c>
      <c r="C5" s="122">
        <v>17600</v>
      </c>
      <c r="D5" s="126">
        <v>147.72</v>
      </c>
      <c r="E5" s="94">
        <f t="shared" si="0"/>
        <v>2599872</v>
      </c>
      <c r="F5" s="97"/>
      <c r="G5" s="98"/>
    </row>
    <row r="6" spans="1:7" ht="18.75" customHeight="1" x14ac:dyDescent="0.15">
      <c r="A6" s="92" t="s">
        <v>1148</v>
      </c>
      <c r="B6" s="93">
        <v>10</v>
      </c>
      <c r="C6" s="122">
        <v>17875</v>
      </c>
      <c r="D6" s="126">
        <v>149.47</v>
      </c>
      <c r="E6" s="94">
        <f t="shared" si="0"/>
        <v>2671776.25</v>
      </c>
      <c r="F6" s="97"/>
      <c r="G6" s="98"/>
    </row>
    <row r="7" spans="1:7" ht="18.75" customHeight="1" x14ac:dyDescent="0.15">
      <c r="A7" s="92" t="s">
        <v>44</v>
      </c>
      <c r="B7" s="93">
        <v>10</v>
      </c>
      <c r="C7" s="122">
        <v>17420</v>
      </c>
      <c r="D7" s="126">
        <v>148.9</v>
      </c>
      <c r="E7" s="94">
        <f t="shared" si="0"/>
        <v>2593838</v>
      </c>
      <c r="F7" s="97"/>
      <c r="G7" s="98"/>
    </row>
    <row r="8" spans="1:7" ht="18.75" customHeight="1" x14ac:dyDescent="0.15">
      <c r="A8" s="92" t="s">
        <v>45</v>
      </c>
      <c r="B8" s="93">
        <v>10</v>
      </c>
      <c r="C8" s="122">
        <v>17275</v>
      </c>
      <c r="D8" s="126">
        <v>149.25</v>
      </c>
      <c r="E8" s="94">
        <f t="shared" si="0"/>
        <v>2578293.75</v>
      </c>
      <c r="F8" s="97"/>
      <c r="G8" s="98"/>
    </row>
    <row r="9" spans="1:7" ht="18.75" customHeight="1" x14ac:dyDescent="0.15">
      <c r="A9" s="92" t="s">
        <v>308</v>
      </c>
      <c r="B9" s="93">
        <v>10</v>
      </c>
      <c r="C9" s="122">
        <v>17150</v>
      </c>
      <c r="D9" s="126">
        <v>150.41</v>
      </c>
      <c r="E9" s="94">
        <f t="shared" si="0"/>
        <v>2579531.5</v>
      </c>
      <c r="F9" s="97"/>
      <c r="G9" s="98"/>
    </row>
    <row r="10" spans="1:7" ht="18.75" customHeight="1" x14ac:dyDescent="0.15">
      <c r="A10" s="92" t="s">
        <v>47</v>
      </c>
      <c r="B10" s="93">
        <v>10</v>
      </c>
      <c r="C10" s="122">
        <v>17615</v>
      </c>
      <c r="D10" s="126">
        <v>149.62</v>
      </c>
      <c r="E10" s="94">
        <f t="shared" si="0"/>
        <v>2635556.3000000003</v>
      </c>
      <c r="F10" s="97"/>
      <c r="G10" s="98"/>
    </row>
    <row r="11" spans="1:7" ht="18.75" customHeight="1" x14ac:dyDescent="0.15">
      <c r="A11" s="92" t="s">
        <v>1149</v>
      </c>
      <c r="B11" s="93">
        <v>10</v>
      </c>
      <c r="C11" s="122">
        <v>17335</v>
      </c>
      <c r="D11" s="139"/>
      <c r="E11" s="94">
        <f t="shared" si="0"/>
        <v>0</v>
      </c>
      <c r="F11" s="97"/>
      <c r="G11" s="98"/>
    </row>
    <row r="12" spans="1:7" ht="18.75" customHeight="1" x14ac:dyDescent="0.15">
      <c r="A12" s="92" t="s">
        <v>49</v>
      </c>
      <c r="B12" s="93">
        <v>10</v>
      </c>
      <c r="C12" s="122">
        <v>17175</v>
      </c>
      <c r="D12" s="126">
        <v>150.66999999999999</v>
      </c>
      <c r="E12" s="94">
        <f t="shared" si="0"/>
        <v>2587757.25</v>
      </c>
      <c r="F12" s="97"/>
      <c r="G12" s="98"/>
    </row>
    <row r="13" spans="1:7" ht="18.75" customHeight="1" x14ac:dyDescent="0.15">
      <c r="A13" s="92" t="s">
        <v>50</v>
      </c>
      <c r="B13" s="93">
        <v>10</v>
      </c>
      <c r="C13" s="122">
        <v>17070</v>
      </c>
      <c r="D13" s="126">
        <v>150.29</v>
      </c>
      <c r="E13" s="94">
        <f t="shared" si="0"/>
        <v>2565450.2999999998</v>
      </c>
      <c r="F13" s="97"/>
      <c r="G13" s="98"/>
    </row>
    <row r="14" spans="1:7" ht="18.75" customHeight="1" x14ac:dyDescent="0.15">
      <c r="A14" s="92" t="s">
        <v>51</v>
      </c>
      <c r="B14" s="93">
        <v>10</v>
      </c>
      <c r="C14" s="122">
        <v>16630</v>
      </c>
      <c r="D14" s="126">
        <v>150.63999999999999</v>
      </c>
      <c r="E14" s="94">
        <f t="shared" si="0"/>
        <v>2505143.1999999997</v>
      </c>
      <c r="F14" s="97"/>
      <c r="G14" s="98"/>
    </row>
    <row r="15" spans="1:7" ht="18.75" customHeight="1" x14ac:dyDescent="0.15">
      <c r="A15" s="92" t="s">
        <v>52</v>
      </c>
      <c r="B15" s="93">
        <v>9.9</v>
      </c>
      <c r="C15" s="122">
        <v>16780</v>
      </c>
      <c r="D15" s="126">
        <v>151.13</v>
      </c>
      <c r="E15" s="94">
        <f t="shared" si="0"/>
        <v>2535961.4</v>
      </c>
      <c r="F15" s="97"/>
      <c r="G15" s="98"/>
    </row>
    <row r="16" spans="1:7" ht="18.75" customHeight="1" x14ac:dyDescent="0.15">
      <c r="A16" s="92" t="s">
        <v>851</v>
      </c>
      <c r="B16" s="93">
        <v>9.8000000000000007</v>
      </c>
      <c r="C16" s="122">
        <v>16715</v>
      </c>
      <c r="D16" s="126">
        <v>150.43</v>
      </c>
      <c r="E16" s="94">
        <f t="shared" si="0"/>
        <v>2514437.4500000002</v>
      </c>
      <c r="F16" s="97"/>
      <c r="G16" s="98"/>
    </row>
    <row r="17" spans="1:7" ht="18.75" customHeight="1" x14ac:dyDescent="0.15">
      <c r="A17" s="92" t="s">
        <v>54</v>
      </c>
      <c r="B17" s="93">
        <v>9.9</v>
      </c>
      <c r="C17" s="122">
        <v>16310</v>
      </c>
      <c r="D17" s="126">
        <v>151.74</v>
      </c>
      <c r="E17" s="94">
        <f t="shared" si="0"/>
        <v>2474879.4000000004</v>
      </c>
      <c r="F17" s="97"/>
      <c r="G17" s="98"/>
    </row>
    <row r="18" spans="1:7" ht="18.75" customHeight="1" x14ac:dyDescent="0.15">
      <c r="A18" s="92" t="s">
        <v>55</v>
      </c>
      <c r="B18" s="93">
        <v>9.9</v>
      </c>
      <c r="C18" s="122">
        <v>15860</v>
      </c>
      <c r="D18" s="126">
        <v>152.37</v>
      </c>
      <c r="E18" s="94">
        <f t="shared" si="0"/>
        <v>2416588.2000000002</v>
      </c>
      <c r="F18" s="97"/>
      <c r="G18" s="98"/>
    </row>
    <row r="19" spans="1:7" ht="18.75" customHeight="1" x14ac:dyDescent="0.15">
      <c r="A19" s="92" t="s">
        <v>56</v>
      </c>
      <c r="B19" s="93">
        <v>9.75</v>
      </c>
      <c r="C19" s="122">
        <v>16035</v>
      </c>
      <c r="D19" s="126">
        <v>153.79</v>
      </c>
      <c r="E19" s="94">
        <f t="shared" si="0"/>
        <v>2466022.65</v>
      </c>
      <c r="F19" s="97"/>
      <c r="G19" s="98"/>
    </row>
    <row r="20" spans="1:7" ht="18.75" customHeight="1" x14ac:dyDescent="0.15">
      <c r="A20" s="92" t="s">
        <v>57</v>
      </c>
      <c r="B20" s="93">
        <v>9.75</v>
      </c>
      <c r="C20" s="122">
        <v>15920</v>
      </c>
      <c r="D20" s="124">
        <v>153.16</v>
      </c>
      <c r="E20" s="94">
        <f t="shared" si="0"/>
        <v>2438307.1999999997</v>
      </c>
      <c r="F20" s="97"/>
      <c r="G20" s="98"/>
    </row>
    <row r="21" spans="1:7" ht="18.75" customHeight="1" x14ac:dyDescent="0.15">
      <c r="A21" s="92" t="s">
        <v>1150</v>
      </c>
      <c r="B21" s="93">
        <v>9.8000000000000007</v>
      </c>
      <c r="C21" s="122">
        <v>15810</v>
      </c>
      <c r="D21" s="124">
        <v>154.44999999999999</v>
      </c>
      <c r="E21" s="94">
        <f t="shared" si="0"/>
        <v>2441854.5</v>
      </c>
      <c r="F21" s="97"/>
      <c r="G21" s="98"/>
    </row>
    <row r="22" spans="1:7" ht="18.75" customHeight="1" x14ac:dyDescent="0.15">
      <c r="A22" s="92" t="s">
        <v>59</v>
      </c>
      <c r="B22" s="93">
        <v>9.8000000000000007</v>
      </c>
      <c r="C22" s="122">
        <v>15705</v>
      </c>
      <c r="D22" s="124">
        <v>153.93</v>
      </c>
      <c r="E22" s="94">
        <f t="shared" si="0"/>
        <v>2417470.65</v>
      </c>
      <c r="F22" s="97"/>
      <c r="G22" s="98"/>
    </row>
    <row r="23" spans="1:7" ht="18.75" customHeight="1" x14ac:dyDescent="0.15">
      <c r="A23" s="92" t="s">
        <v>60</v>
      </c>
      <c r="B23" s="93">
        <v>9.75</v>
      </c>
      <c r="C23" s="122">
        <v>15725</v>
      </c>
      <c r="D23" s="124">
        <v>154.31</v>
      </c>
      <c r="E23" s="94">
        <f t="shared" si="0"/>
        <v>2426524.75</v>
      </c>
      <c r="F23" s="97"/>
      <c r="G23" s="98"/>
    </row>
    <row r="24" spans="1:7" ht="18.75" customHeight="1" thickBot="1" x14ac:dyDescent="0.2">
      <c r="A24" s="92" t="s">
        <v>61</v>
      </c>
      <c r="B24" s="93">
        <v>9.75</v>
      </c>
      <c r="C24" s="122">
        <v>15530</v>
      </c>
      <c r="D24" s="124">
        <v>154.63999999999999</v>
      </c>
      <c r="E24" s="94">
        <f t="shared" si="0"/>
        <v>2401559.1999999997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9.9217391304347853</v>
      </c>
      <c r="C25" s="118">
        <f>ROUND(ROUNDDOWN(SUM(C2:C24)/COUNTA(C2:C24),3),2)</f>
        <v>16804.57</v>
      </c>
      <c r="D25" s="118">
        <f>ROUND(ROUNDDOWN(SUM(D2:D24)/COUNTA(D2:D24),3),2)</f>
        <v>150.69</v>
      </c>
      <c r="E25" s="119">
        <f>C25*D25</f>
        <v>2532280.6532999999</v>
      </c>
      <c r="F25" s="102"/>
      <c r="G25" s="102"/>
    </row>
    <row r="26" spans="1:7" ht="18.75" customHeight="1" thickTop="1" x14ac:dyDescent="0.15">
      <c r="A26" s="113"/>
      <c r="B26" s="113"/>
      <c r="C26" s="136"/>
      <c r="D26" s="113"/>
      <c r="E26" s="113"/>
      <c r="F26" s="114"/>
      <c r="G26" s="113"/>
    </row>
    <row r="27" spans="1:7" ht="18.75" customHeight="1" x14ac:dyDescent="0.15">
      <c r="A27" s="103" t="s">
        <v>837</v>
      </c>
      <c r="B27" s="104">
        <v>16249.76</v>
      </c>
      <c r="C27" s="104">
        <v>147.44</v>
      </c>
      <c r="D27" s="105">
        <v>2395864.6143999998</v>
      </c>
      <c r="E27" s="106" t="s">
        <v>30</v>
      </c>
      <c r="F27" s="116"/>
      <c r="G27" s="116"/>
    </row>
    <row r="28" spans="1:7" ht="18.75" customHeight="1" x14ac:dyDescent="0.15">
      <c r="A28" s="103" t="s">
        <v>842</v>
      </c>
      <c r="B28" s="104">
        <v>16117.86</v>
      </c>
      <c r="C28" s="104">
        <v>144.55000000000001</v>
      </c>
      <c r="D28" s="105">
        <v>2329836.6630000002</v>
      </c>
      <c r="E28" s="107">
        <f>D28-D27</f>
        <v>-66027.951399999671</v>
      </c>
      <c r="F28" s="116"/>
      <c r="G28" s="116"/>
    </row>
    <row r="29" spans="1:7" ht="18.75" customHeight="1" x14ac:dyDescent="0.15">
      <c r="A29" s="103" t="s">
        <v>853</v>
      </c>
      <c r="B29" s="108">
        <f>C25</f>
        <v>16804.57</v>
      </c>
      <c r="C29" s="109">
        <f>D25</f>
        <v>150.69</v>
      </c>
      <c r="D29" s="110">
        <f>E25</f>
        <v>2532280.6532999999</v>
      </c>
      <c r="E29" s="111">
        <f>D29-D28</f>
        <v>202443.99029999971</v>
      </c>
      <c r="F29" s="116"/>
    </row>
    <row r="31" spans="1:7" x14ac:dyDescent="0.15">
      <c r="A31" s="138" t="s">
        <v>1134</v>
      </c>
    </row>
  </sheetData>
  <phoneticPr fontId="1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932B-376B-4E6B-A30A-A5CD60532D1A}">
  <dimension ref="A1:G29"/>
  <sheetViews>
    <sheetView workbookViewId="0">
      <selection activeCell="D3" sqref="D3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588</v>
      </c>
      <c r="B2" s="93">
        <v>9.75</v>
      </c>
      <c r="C2" s="122">
        <v>15840</v>
      </c>
      <c r="D2" s="129">
        <v>153.05000000000001</v>
      </c>
      <c r="E2" s="94">
        <f t="shared" ref="E2:E22" si="0">C2*D2</f>
        <v>2424312</v>
      </c>
      <c r="F2" s="95"/>
      <c r="G2" s="96"/>
    </row>
    <row r="3" spans="1:7" ht="18.75" customHeight="1" x14ac:dyDescent="0.15">
      <c r="A3" s="92" t="s">
        <v>1151</v>
      </c>
      <c r="B3" s="93">
        <v>9.75</v>
      </c>
      <c r="C3" s="122">
        <v>15710</v>
      </c>
      <c r="D3" s="139"/>
      <c r="E3" s="94">
        <f t="shared" si="0"/>
        <v>0</v>
      </c>
      <c r="F3" s="97"/>
      <c r="G3" s="98"/>
    </row>
    <row r="4" spans="1:7" ht="18.75" customHeight="1" x14ac:dyDescent="0.15">
      <c r="A4" s="92" t="s">
        <v>65</v>
      </c>
      <c r="B4" s="93">
        <v>9.75</v>
      </c>
      <c r="C4" s="122">
        <v>15965</v>
      </c>
      <c r="D4" s="137">
        <v>153.43</v>
      </c>
      <c r="E4" s="94">
        <f t="shared" si="0"/>
        <v>2449509.9500000002</v>
      </c>
      <c r="F4" s="97"/>
      <c r="G4" s="98"/>
    </row>
    <row r="5" spans="1:7" ht="18.75" customHeight="1" x14ac:dyDescent="0.15">
      <c r="A5" s="92" t="s">
        <v>66</v>
      </c>
      <c r="B5" s="93">
        <v>9.75</v>
      </c>
      <c r="C5" s="122">
        <v>15615</v>
      </c>
      <c r="D5" s="126">
        <v>153.85</v>
      </c>
      <c r="E5" s="94">
        <f t="shared" si="0"/>
        <v>2402367.75</v>
      </c>
      <c r="F5" s="97"/>
      <c r="G5" s="98"/>
    </row>
    <row r="6" spans="1:7" ht="18.75" customHeight="1" x14ac:dyDescent="0.15">
      <c r="A6" s="92" t="s">
        <v>67</v>
      </c>
      <c r="B6" s="93">
        <v>9.75</v>
      </c>
      <c r="C6" s="122">
        <v>16260</v>
      </c>
      <c r="D6" s="126">
        <v>155.63</v>
      </c>
      <c r="E6" s="94">
        <f t="shared" si="0"/>
        <v>2530543.7999999998</v>
      </c>
      <c r="F6" s="97"/>
      <c r="G6" s="98"/>
    </row>
    <row r="7" spans="1:7" ht="18.75" customHeight="1" x14ac:dyDescent="0.15">
      <c r="A7" s="92" t="s">
        <v>68</v>
      </c>
      <c r="B7" s="93">
        <v>9.75</v>
      </c>
      <c r="C7" s="122">
        <v>16105</v>
      </c>
      <c r="D7" s="126">
        <v>154.13</v>
      </c>
      <c r="E7" s="94">
        <f t="shared" si="0"/>
        <v>2482263.65</v>
      </c>
      <c r="F7" s="97"/>
      <c r="G7" s="98"/>
    </row>
    <row r="8" spans="1:7" ht="18.75" customHeight="1" x14ac:dyDescent="0.15">
      <c r="A8" s="92" t="s">
        <v>1152</v>
      </c>
      <c r="B8" s="93">
        <v>9.75</v>
      </c>
      <c r="C8" s="122">
        <v>15910</v>
      </c>
      <c r="D8" s="126">
        <v>154.13999999999999</v>
      </c>
      <c r="E8" s="94">
        <f t="shared" si="0"/>
        <v>2452367.4</v>
      </c>
      <c r="F8" s="97"/>
      <c r="G8" s="98"/>
    </row>
    <row r="9" spans="1:7" ht="18.75" customHeight="1" x14ac:dyDescent="0.15">
      <c r="A9" s="92" t="s">
        <v>70</v>
      </c>
      <c r="B9" s="93">
        <v>9.85</v>
      </c>
      <c r="C9" s="122">
        <v>15780</v>
      </c>
      <c r="D9" s="126">
        <v>154.83000000000001</v>
      </c>
      <c r="E9" s="94">
        <f t="shared" si="0"/>
        <v>2443217.4000000004</v>
      </c>
      <c r="F9" s="97"/>
      <c r="G9" s="98"/>
    </row>
    <row r="10" spans="1:7" ht="18.75" customHeight="1" x14ac:dyDescent="0.15">
      <c r="A10" s="92" t="s">
        <v>71</v>
      </c>
      <c r="B10" s="93">
        <v>10</v>
      </c>
      <c r="C10" s="122">
        <v>15555</v>
      </c>
      <c r="D10" s="126">
        <v>155.97</v>
      </c>
      <c r="E10" s="94">
        <f t="shared" si="0"/>
        <v>2426113.35</v>
      </c>
      <c r="F10" s="97"/>
      <c r="G10" s="98"/>
    </row>
    <row r="11" spans="1:7" ht="18.75" customHeight="1" x14ac:dyDescent="0.15">
      <c r="A11" s="92" t="s">
        <v>72</v>
      </c>
      <c r="B11" s="93">
        <v>10</v>
      </c>
      <c r="C11" s="122">
        <v>15335</v>
      </c>
      <c r="D11" s="126">
        <v>156.77000000000001</v>
      </c>
      <c r="E11" s="94">
        <f t="shared" si="0"/>
        <v>2404067.9500000002</v>
      </c>
      <c r="F11" s="97"/>
      <c r="G11" s="98"/>
    </row>
    <row r="12" spans="1:7" ht="18.75" customHeight="1" x14ac:dyDescent="0.15">
      <c r="A12" s="92" t="s">
        <v>73</v>
      </c>
      <c r="B12" s="93">
        <v>9.9</v>
      </c>
      <c r="C12" s="122">
        <v>15500</v>
      </c>
      <c r="D12" s="126">
        <v>157.84</v>
      </c>
      <c r="E12" s="94">
        <f t="shared" si="0"/>
        <v>2446520</v>
      </c>
      <c r="F12" s="97"/>
      <c r="G12" s="98"/>
    </row>
    <row r="13" spans="1:7" ht="18.75" customHeight="1" x14ac:dyDescent="0.15">
      <c r="A13" s="92" t="s">
        <v>1153</v>
      </c>
      <c r="B13" s="93">
        <v>9.9</v>
      </c>
      <c r="C13" s="122">
        <v>15290</v>
      </c>
      <c r="D13" s="126">
        <v>155.35</v>
      </c>
      <c r="E13" s="94">
        <f t="shared" si="0"/>
        <v>2375301.5</v>
      </c>
      <c r="F13" s="97"/>
      <c r="G13" s="98"/>
    </row>
    <row r="14" spans="1:7" ht="18.75" customHeight="1" x14ac:dyDescent="0.15">
      <c r="A14" s="92" t="s">
        <v>75</v>
      </c>
      <c r="B14" s="93">
        <v>9.9</v>
      </c>
      <c r="C14" s="122">
        <v>15630</v>
      </c>
      <c r="D14" s="126">
        <v>155.47999999999999</v>
      </c>
      <c r="E14" s="94">
        <f t="shared" si="0"/>
        <v>2430152.4</v>
      </c>
      <c r="F14" s="97"/>
      <c r="G14" s="98"/>
    </row>
    <row r="15" spans="1:7" ht="18.75" customHeight="1" x14ac:dyDescent="0.15">
      <c r="A15" s="92" t="s">
        <v>76</v>
      </c>
      <c r="B15" s="93">
        <v>9.9</v>
      </c>
      <c r="C15" s="122">
        <v>15805</v>
      </c>
      <c r="D15" s="126">
        <v>155.91</v>
      </c>
      <c r="E15" s="94">
        <f t="shared" si="0"/>
        <v>2464157.5499999998</v>
      </c>
      <c r="F15" s="97"/>
      <c r="G15" s="98"/>
    </row>
    <row r="16" spans="1:7" ht="18.75" customHeight="1" x14ac:dyDescent="0.15">
      <c r="A16" s="92" t="s">
        <v>77</v>
      </c>
      <c r="B16" s="93">
        <v>10</v>
      </c>
      <c r="C16" s="122">
        <v>15705</v>
      </c>
      <c r="D16" s="126">
        <v>156.13</v>
      </c>
      <c r="E16" s="94">
        <f t="shared" si="0"/>
        <v>2452021.65</v>
      </c>
      <c r="F16" s="97"/>
      <c r="G16" s="98"/>
    </row>
    <row r="17" spans="1:7" ht="18.75" customHeight="1" x14ac:dyDescent="0.15">
      <c r="A17" s="92" t="s">
        <v>78</v>
      </c>
      <c r="B17" s="93">
        <v>10</v>
      </c>
      <c r="C17" s="122">
        <v>15610</v>
      </c>
      <c r="D17" s="126">
        <v>155.52000000000001</v>
      </c>
      <c r="E17" s="94">
        <f t="shared" si="0"/>
        <v>2427667.2000000002</v>
      </c>
      <c r="F17" s="97"/>
      <c r="G17" s="98"/>
    </row>
    <row r="18" spans="1:7" ht="18.75" customHeight="1" x14ac:dyDescent="0.15">
      <c r="A18" s="92" t="s">
        <v>1154</v>
      </c>
      <c r="B18" s="93">
        <v>10</v>
      </c>
      <c r="C18" s="122">
        <v>15810</v>
      </c>
      <c r="D18" s="126">
        <v>155.25</v>
      </c>
      <c r="E18" s="94">
        <f t="shared" si="0"/>
        <v>2454502.5</v>
      </c>
      <c r="F18" s="97"/>
      <c r="G18" s="98"/>
    </row>
    <row r="19" spans="1:7" ht="18.75" customHeight="1" x14ac:dyDescent="0.15">
      <c r="A19" s="92" t="s">
        <v>80</v>
      </c>
      <c r="B19" s="93">
        <v>10</v>
      </c>
      <c r="C19" s="122">
        <v>15895</v>
      </c>
      <c r="D19" s="126">
        <v>155.24</v>
      </c>
      <c r="E19" s="94">
        <f t="shared" si="0"/>
        <v>2467539.8000000003</v>
      </c>
      <c r="F19" s="97"/>
      <c r="G19" s="98"/>
    </row>
    <row r="20" spans="1:7" ht="18.75" customHeight="1" x14ac:dyDescent="0.15">
      <c r="A20" s="92" t="s">
        <v>81</v>
      </c>
      <c r="B20" s="93">
        <v>10</v>
      </c>
      <c r="C20" s="122">
        <v>15675</v>
      </c>
      <c r="D20" s="124">
        <v>153.88</v>
      </c>
      <c r="E20" s="94">
        <f t="shared" si="0"/>
        <v>2412069</v>
      </c>
      <c r="F20" s="97"/>
      <c r="G20" s="98"/>
    </row>
    <row r="21" spans="1:7" ht="18.75" customHeight="1" x14ac:dyDescent="0.15">
      <c r="A21" s="92" t="s">
        <v>82</v>
      </c>
      <c r="B21" s="93">
        <v>10</v>
      </c>
      <c r="C21" s="122">
        <v>15805</v>
      </c>
      <c r="D21" s="124">
        <v>152.77000000000001</v>
      </c>
      <c r="E21" s="94">
        <f t="shared" si="0"/>
        <v>2414529.85</v>
      </c>
      <c r="F21" s="97"/>
      <c r="G21" s="98"/>
    </row>
    <row r="22" spans="1:7" ht="18.75" customHeight="1" thickBot="1" x14ac:dyDescent="0.2">
      <c r="A22" s="92" t="s">
        <v>83</v>
      </c>
      <c r="B22" s="93">
        <v>10.1</v>
      </c>
      <c r="C22" s="122">
        <v>15745</v>
      </c>
      <c r="D22" s="124">
        <v>151.74</v>
      </c>
      <c r="E22" s="94">
        <f t="shared" si="0"/>
        <v>2389146.3000000003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9.8952380952380956</v>
      </c>
      <c r="C23" s="118">
        <f>ROUND(ROUNDDOWN(SUM(C2:C22)/COUNTA(C2:C22),3),2)</f>
        <v>15740.24</v>
      </c>
      <c r="D23" s="118">
        <f>ROUND(ROUNDDOWN(SUM(D2:D22)/COUNTA(D2:D22),3),2)</f>
        <v>154.85</v>
      </c>
      <c r="E23" s="119">
        <f>C23*D23</f>
        <v>2437376.1639999999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842</v>
      </c>
      <c r="B25" s="104">
        <v>16117.86</v>
      </c>
      <c r="C25" s="104">
        <v>144.55000000000001</v>
      </c>
      <c r="D25" s="105">
        <v>2329836.6630000002</v>
      </c>
      <c r="E25" s="106" t="s">
        <v>30</v>
      </c>
      <c r="F25" s="116"/>
      <c r="G25" s="116"/>
    </row>
    <row r="26" spans="1:7" ht="18.75" customHeight="1" x14ac:dyDescent="0.15">
      <c r="A26" s="103" t="s">
        <v>853</v>
      </c>
      <c r="B26" s="104">
        <v>16804.57</v>
      </c>
      <c r="C26" s="104">
        <v>150.69</v>
      </c>
      <c r="D26" s="105">
        <v>2532280.6532999999</v>
      </c>
      <c r="E26" s="107">
        <f>D26-D25</f>
        <v>202443.99029999971</v>
      </c>
      <c r="F26" s="116"/>
      <c r="G26" s="116"/>
    </row>
    <row r="27" spans="1:7" ht="18.75" customHeight="1" x14ac:dyDescent="0.15">
      <c r="A27" s="103" t="s">
        <v>854</v>
      </c>
      <c r="B27" s="108">
        <f>C23</f>
        <v>15740.24</v>
      </c>
      <c r="C27" s="109">
        <f>D23</f>
        <v>154.85</v>
      </c>
      <c r="D27" s="110">
        <f>E23</f>
        <v>2437376.1639999999</v>
      </c>
      <c r="E27" s="111">
        <f>D27-D26</f>
        <v>-94904.489300000016</v>
      </c>
      <c r="F27" s="116"/>
    </row>
    <row r="29" spans="1:7" x14ac:dyDescent="0.15">
      <c r="A29" s="138" t="s">
        <v>1134</v>
      </c>
    </row>
  </sheetData>
  <phoneticPr fontId="1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DF87-A73B-4E2E-BA50-9600365E28AF}">
  <dimension ref="A1:G30"/>
  <sheetViews>
    <sheetView topLeftCell="A13" workbookViewId="0">
      <selection activeCell="H30" sqref="H30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1155</v>
      </c>
      <c r="B2" s="93">
        <v>10.1</v>
      </c>
      <c r="C2" s="122">
        <v>15545</v>
      </c>
      <c r="D2" s="129">
        <v>151.22</v>
      </c>
      <c r="E2" s="94">
        <f t="shared" ref="E2:E23" si="0">C2*D2</f>
        <v>2350714.9</v>
      </c>
      <c r="F2" s="95"/>
      <c r="G2" s="96"/>
    </row>
    <row r="3" spans="1:7" ht="18.75" customHeight="1" x14ac:dyDescent="0.15">
      <c r="A3" s="92" t="s">
        <v>1156</v>
      </c>
      <c r="B3" s="93">
        <v>10.15</v>
      </c>
      <c r="C3" s="122">
        <v>15720</v>
      </c>
      <c r="D3" s="140">
        <v>150.96</v>
      </c>
      <c r="E3" s="94">
        <f t="shared" si="0"/>
        <v>2373091.2000000002</v>
      </c>
      <c r="F3" s="97"/>
      <c r="G3" s="98"/>
    </row>
    <row r="4" spans="1:7" ht="18.75" customHeight="1" x14ac:dyDescent="0.15">
      <c r="A4" s="92" t="s">
        <v>87</v>
      </c>
      <c r="B4" s="93">
        <v>10.15</v>
      </c>
      <c r="C4" s="122">
        <v>15760</v>
      </c>
      <c r="D4" s="137">
        <v>150.82</v>
      </c>
      <c r="E4" s="94">
        <f t="shared" si="0"/>
        <v>2376923.1999999997</v>
      </c>
      <c r="F4" s="97"/>
      <c r="G4" s="98"/>
    </row>
    <row r="5" spans="1:7" ht="18.75" customHeight="1" x14ac:dyDescent="0.15">
      <c r="A5" s="92" t="s">
        <v>88</v>
      </c>
      <c r="B5" s="93">
        <v>10.1</v>
      </c>
      <c r="C5" s="122">
        <v>15775</v>
      </c>
      <c r="D5" s="126">
        <v>151.38</v>
      </c>
      <c r="E5" s="94">
        <f t="shared" si="0"/>
        <v>2388019.5</v>
      </c>
      <c r="F5" s="97"/>
      <c r="G5" s="98"/>
    </row>
    <row r="6" spans="1:7" ht="18.75" customHeight="1" x14ac:dyDescent="0.15">
      <c r="A6" s="92" t="s">
        <v>89</v>
      </c>
      <c r="B6" s="93">
        <v>10.1</v>
      </c>
      <c r="C6" s="122">
        <v>15800</v>
      </c>
      <c r="D6" s="126">
        <v>151.06</v>
      </c>
      <c r="E6" s="94">
        <f t="shared" si="0"/>
        <v>2386748</v>
      </c>
      <c r="F6" s="97"/>
      <c r="G6" s="98"/>
    </row>
    <row r="7" spans="1:7" ht="18.75" customHeight="1" x14ac:dyDescent="0.15">
      <c r="A7" s="92" t="s">
        <v>1157</v>
      </c>
      <c r="B7" s="93">
        <v>10.1</v>
      </c>
      <c r="C7" s="122">
        <v>15710</v>
      </c>
      <c r="D7" s="126">
        <v>150.85</v>
      </c>
      <c r="E7" s="94">
        <f t="shared" si="0"/>
        <v>2369853.5</v>
      </c>
      <c r="F7" s="97"/>
      <c r="G7" s="98"/>
    </row>
    <row r="8" spans="1:7" ht="18.75" customHeight="1" x14ac:dyDescent="0.15">
      <c r="A8" s="92" t="s">
        <v>91</v>
      </c>
      <c r="B8" s="93">
        <v>10.1</v>
      </c>
      <c r="C8" s="122">
        <v>15535</v>
      </c>
      <c r="D8" s="126">
        <v>152.54</v>
      </c>
      <c r="E8" s="94">
        <f t="shared" si="0"/>
        <v>2369708.9</v>
      </c>
      <c r="F8" s="97"/>
      <c r="G8" s="98"/>
    </row>
    <row r="9" spans="1:7" ht="18.75" customHeight="1" x14ac:dyDescent="0.15">
      <c r="A9" s="92" t="s">
        <v>92</v>
      </c>
      <c r="B9" s="93">
        <v>10.1</v>
      </c>
      <c r="C9" s="122">
        <v>15580</v>
      </c>
      <c r="D9" s="126">
        <v>152.86000000000001</v>
      </c>
      <c r="E9" s="94">
        <f t="shared" si="0"/>
        <v>2381558.8000000003</v>
      </c>
      <c r="F9" s="97"/>
      <c r="G9" s="98"/>
    </row>
    <row r="10" spans="1:7" ht="18.75" customHeight="1" x14ac:dyDescent="0.15">
      <c r="A10" s="92" t="s">
        <v>93</v>
      </c>
      <c r="B10" s="93">
        <v>10.1</v>
      </c>
      <c r="C10" s="122">
        <v>15980</v>
      </c>
      <c r="D10" s="126">
        <v>153.4</v>
      </c>
      <c r="E10" s="94">
        <f t="shared" si="0"/>
        <v>2451332</v>
      </c>
      <c r="F10" s="97"/>
      <c r="G10" s="98"/>
    </row>
    <row r="11" spans="1:7" ht="18.75" customHeight="1" x14ac:dyDescent="0.15">
      <c r="A11" s="92" t="s">
        <v>94</v>
      </c>
      <c r="B11" s="93">
        <v>10</v>
      </c>
      <c r="C11" s="122">
        <v>15810</v>
      </c>
      <c r="D11" s="126">
        <v>154.02000000000001</v>
      </c>
      <c r="E11" s="94">
        <f t="shared" si="0"/>
        <v>2435056.2000000002</v>
      </c>
      <c r="F11" s="97"/>
      <c r="G11" s="98"/>
    </row>
    <row r="12" spans="1:7" ht="18.75" customHeight="1" x14ac:dyDescent="0.15">
      <c r="A12" s="92" t="s">
        <v>1158</v>
      </c>
      <c r="B12" s="93">
        <v>9.9</v>
      </c>
      <c r="C12" s="122">
        <v>15590</v>
      </c>
      <c r="D12" s="126">
        <v>154.91999999999999</v>
      </c>
      <c r="E12" s="94">
        <f t="shared" si="0"/>
        <v>2415202.7999999998</v>
      </c>
      <c r="F12" s="97"/>
      <c r="G12" s="98"/>
    </row>
    <row r="13" spans="1:7" ht="18.75" customHeight="1" x14ac:dyDescent="0.15">
      <c r="A13" s="92" t="s">
        <v>96</v>
      </c>
      <c r="B13" s="93">
        <v>9.9</v>
      </c>
      <c r="C13" s="122">
        <v>15380</v>
      </c>
      <c r="D13" s="126">
        <v>155.27000000000001</v>
      </c>
      <c r="E13" s="94">
        <f t="shared" si="0"/>
        <v>2388052.6</v>
      </c>
      <c r="F13" s="97"/>
      <c r="G13" s="98"/>
    </row>
    <row r="14" spans="1:7" ht="18.75" customHeight="1" x14ac:dyDescent="0.15">
      <c r="A14" s="92" t="s">
        <v>97</v>
      </c>
      <c r="B14" s="93">
        <v>10</v>
      </c>
      <c r="C14" s="122">
        <v>15320</v>
      </c>
      <c r="D14" s="126">
        <v>154.74</v>
      </c>
      <c r="E14" s="94">
        <f t="shared" si="0"/>
        <v>2370616.8000000003</v>
      </c>
      <c r="F14" s="97"/>
      <c r="G14" s="98"/>
    </row>
    <row r="15" spans="1:7" ht="18.75" customHeight="1" x14ac:dyDescent="0.15">
      <c r="A15" s="92" t="s">
        <v>98</v>
      </c>
      <c r="B15" s="93">
        <v>10</v>
      </c>
      <c r="C15" s="122">
        <v>14965</v>
      </c>
      <c r="D15" s="126">
        <v>155.94</v>
      </c>
      <c r="E15" s="94">
        <f t="shared" si="0"/>
        <v>2333642.1</v>
      </c>
      <c r="F15" s="97"/>
      <c r="G15" s="98"/>
    </row>
    <row r="16" spans="1:7" ht="18.75" customHeight="1" x14ac:dyDescent="0.15">
      <c r="A16" s="92" t="s">
        <v>99</v>
      </c>
      <c r="B16" s="93">
        <v>10</v>
      </c>
      <c r="C16" s="122">
        <v>14965</v>
      </c>
      <c r="D16" s="126">
        <v>158.94999999999999</v>
      </c>
      <c r="E16" s="94">
        <f t="shared" si="0"/>
        <v>2378686.75</v>
      </c>
      <c r="F16" s="97"/>
      <c r="G16" s="98"/>
    </row>
    <row r="17" spans="1:7" ht="18.75" customHeight="1" x14ac:dyDescent="0.15">
      <c r="A17" s="92" t="s">
        <v>1159</v>
      </c>
      <c r="B17" s="93">
        <v>10</v>
      </c>
      <c r="C17" s="122">
        <v>15200</v>
      </c>
      <c r="D17" s="126">
        <v>157.72</v>
      </c>
      <c r="E17" s="94">
        <f t="shared" si="0"/>
        <v>2397344</v>
      </c>
      <c r="F17" s="97"/>
      <c r="G17" s="98"/>
    </row>
    <row r="18" spans="1:7" ht="18.75" customHeight="1" x14ac:dyDescent="0.15">
      <c r="A18" s="92" t="s">
        <v>101</v>
      </c>
      <c r="B18" s="93">
        <v>10</v>
      </c>
      <c r="C18" s="122">
        <v>15260</v>
      </c>
      <c r="D18" s="126">
        <v>158.44999999999999</v>
      </c>
      <c r="E18" s="94">
        <f t="shared" si="0"/>
        <v>2417947</v>
      </c>
      <c r="F18" s="97"/>
      <c r="G18" s="98"/>
    </row>
    <row r="19" spans="1:7" ht="18.75" customHeight="1" x14ac:dyDescent="0.15">
      <c r="A19" s="92" t="s">
        <v>102</v>
      </c>
      <c r="B19" s="93"/>
      <c r="C19" s="122"/>
      <c r="D19" s="126">
        <v>158.38</v>
      </c>
      <c r="E19" s="94">
        <f t="shared" si="0"/>
        <v>0</v>
      </c>
      <c r="F19" s="97"/>
      <c r="G19" s="98"/>
    </row>
    <row r="20" spans="1:7" ht="18.75" customHeight="1" x14ac:dyDescent="0.15">
      <c r="A20" s="134" t="s">
        <v>332</v>
      </c>
      <c r="B20" s="93"/>
      <c r="C20" s="122"/>
      <c r="D20" s="124">
        <v>158.43</v>
      </c>
      <c r="E20" s="94">
        <f t="shared" si="0"/>
        <v>0</v>
      </c>
      <c r="F20" s="97"/>
      <c r="G20" s="98"/>
    </row>
    <row r="21" spans="1:7" ht="18.75" customHeight="1" x14ac:dyDescent="0.15">
      <c r="A21" s="92" t="s">
        <v>104</v>
      </c>
      <c r="B21" s="93">
        <v>10</v>
      </c>
      <c r="C21" s="122">
        <v>15085</v>
      </c>
      <c r="D21" s="124">
        <v>159.18</v>
      </c>
      <c r="E21" s="94">
        <f t="shared" si="0"/>
        <v>2401230.3000000003</v>
      </c>
      <c r="F21" s="97"/>
      <c r="G21" s="98"/>
    </row>
    <row r="22" spans="1:7" ht="18.75" customHeight="1" x14ac:dyDescent="0.15">
      <c r="A22" s="92" t="s">
        <v>862</v>
      </c>
      <c r="B22" s="93">
        <v>10</v>
      </c>
      <c r="C22" s="122">
        <v>15330</v>
      </c>
      <c r="D22" s="124">
        <v>159.18</v>
      </c>
      <c r="E22" s="94">
        <f t="shared" si="0"/>
        <v>2440229.4</v>
      </c>
      <c r="F22" s="97"/>
      <c r="G22" s="98"/>
    </row>
    <row r="23" spans="1:7" ht="18.75" customHeight="1" thickBot="1" x14ac:dyDescent="0.2">
      <c r="A23" s="92" t="s">
        <v>106</v>
      </c>
      <c r="B23" s="93">
        <v>10</v>
      </c>
      <c r="C23" s="122">
        <v>15100</v>
      </c>
      <c r="D23" s="139"/>
      <c r="E23" s="94">
        <f t="shared" si="0"/>
        <v>0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10.040000000000001</v>
      </c>
      <c r="C24" s="118">
        <f>ROUND(ROUNDDOWN(SUM(C2:C23)/COUNTA(C2:C23),3),2)</f>
        <v>15470.5</v>
      </c>
      <c r="D24" s="118">
        <f>ROUND(ROUNDDOWN(SUM(D2:D23)/COUNTA(D2:D23),3),2)</f>
        <v>154.77000000000001</v>
      </c>
      <c r="E24" s="119">
        <f>C24*D24</f>
        <v>2394369.2850000001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853</v>
      </c>
      <c r="B26" s="104">
        <v>16804.57</v>
      </c>
      <c r="C26" s="104">
        <v>150.69</v>
      </c>
      <c r="D26" s="105">
        <v>2532280.6532999999</v>
      </c>
      <c r="E26" s="106" t="s">
        <v>30</v>
      </c>
      <c r="F26" s="116"/>
      <c r="G26" s="116"/>
    </row>
    <row r="27" spans="1:7" ht="18.75" customHeight="1" x14ac:dyDescent="0.15">
      <c r="A27" s="103" t="s">
        <v>854</v>
      </c>
      <c r="B27" s="104">
        <v>15740.24</v>
      </c>
      <c r="C27" s="104">
        <v>154.85</v>
      </c>
      <c r="D27" s="105">
        <v>2437376.1639999999</v>
      </c>
      <c r="E27" s="107">
        <f>D27-D26</f>
        <v>-94904.489300000016</v>
      </c>
      <c r="F27" s="116"/>
      <c r="G27" s="116"/>
    </row>
    <row r="28" spans="1:7" ht="18.75" customHeight="1" x14ac:dyDescent="0.15">
      <c r="A28" s="103" t="s">
        <v>858</v>
      </c>
      <c r="B28" s="108">
        <f>C24</f>
        <v>15470.5</v>
      </c>
      <c r="C28" s="109">
        <f>D24</f>
        <v>154.77000000000001</v>
      </c>
      <c r="D28" s="110">
        <f>E24</f>
        <v>2394369.2850000001</v>
      </c>
      <c r="E28" s="111">
        <f>D28-D27</f>
        <v>-43006.878999999724</v>
      </c>
      <c r="F28" s="116"/>
    </row>
    <row r="30" spans="1:7" x14ac:dyDescent="0.15">
      <c r="A30" s="138" t="s">
        <v>1134</v>
      </c>
    </row>
  </sheetData>
  <phoneticPr fontId="1"/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B6D1-0233-4A7E-99D1-839105DAF6D3}">
  <dimension ref="A1:G30"/>
  <sheetViews>
    <sheetView workbookViewId="0">
      <selection activeCell="D9" sqref="D9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335</v>
      </c>
      <c r="B2" s="93">
        <v>10</v>
      </c>
      <c r="C2" s="122">
        <v>15010</v>
      </c>
      <c r="D2" s="139"/>
      <c r="E2" s="94">
        <f t="shared" ref="E2:E23" si="0">C2*D2</f>
        <v>0</v>
      </c>
      <c r="F2" s="95"/>
      <c r="G2" s="96"/>
    </row>
    <row r="3" spans="1:7" ht="18.75" customHeight="1" x14ac:dyDescent="0.15">
      <c r="A3" s="92" t="s">
        <v>611</v>
      </c>
      <c r="B3" s="93">
        <v>10</v>
      </c>
      <c r="C3" s="122">
        <v>14770</v>
      </c>
      <c r="D3" s="139"/>
      <c r="E3" s="94">
        <f t="shared" si="0"/>
        <v>0</v>
      </c>
      <c r="F3" s="97"/>
      <c r="G3" s="98"/>
    </row>
    <row r="4" spans="1:7" ht="18.75" customHeight="1" x14ac:dyDescent="0.15">
      <c r="A4" s="92" t="s">
        <v>1160</v>
      </c>
      <c r="B4" s="93">
        <v>10</v>
      </c>
      <c r="C4" s="122">
        <v>15070</v>
      </c>
      <c r="D4" s="137">
        <v>158.72999999999999</v>
      </c>
      <c r="E4" s="94">
        <f t="shared" si="0"/>
        <v>2392061.0999999996</v>
      </c>
      <c r="F4" s="97"/>
      <c r="G4" s="98"/>
    </row>
    <row r="5" spans="1:7" ht="18.75" customHeight="1" x14ac:dyDescent="0.15">
      <c r="A5" s="92" t="s">
        <v>111</v>
      </c>
      <c r="B5" s="93">
        <v>9.85</v>
      </c>
      <c r="C5" s="122">
        <v>15120</v>
      </c>
      <c r="D5" s="126">
        <v>159.22</v>
      </c>
      <c r="E5" s="94">
        <f t="shared" si="0"/>
        <v>2407406.4</v>
      </c>
      <c r="F5" s="97"/>
      <c r="G5" s="98"/>
    </row>
    <row r="6" spans="1:7" ht="18.75" customHeight="1" x14ac:dyDescent="0.15">
      <c r="A6" s="92" t="s">
        <v>112</v>
      </c>
      <c r="B6" s="93">
        <v>9.9</v>
      </c>
      <c r="C6" s="122">
        <v>15180</v>
      </c>
      <c r="D6" s="126">
        <v>159.09</v>
      </c>
      <c r="E6" s="94">
        <f t="shared" si="0"/>
        <v>2414986.2000000002</v>
      </c>
      <c r="F6" s="97"/>
      <c r="G6" s="98"/>
    </row>
    <row r="7" spans="1:7" ht="18.75" customHeight="1" x14ac:dyDescent="0.15">
      <c r="A7" s="92" t="s">
        <v>113</v>
      </c>
      <c r="B7" s="93">
        <v>9.9</v>
      </c>
      <c r="C7" s="122">
        <v>15185</v>
      </c>
      <c r="D7" s="126">
        <v>159.43</v>
      </c>
      <c r="E7" s="94">
        <f t="shared" si="0"/>
        <v>2420944.5500000003</v>
      </c>
      <c r="F7" s="97"/>
      <c r="G7" s="98"/>
    </row>
    <row r="8" spans="1:7" ht="18.75" customHeight="1" x14ac:dyDescent="0.15">
      <c r="A8" s="92" t="s">
        <v>114</v>
      </c>
      <c r="B8" s="93">
        <v>9.85</v>
      </c>
      <c r="C8" s="122">
        <v>15400</v>
      </c>
      <c r="D8" s="126">
        <v>159.18</v>
      </c>
      <c r="E8" s="94">
        <f t="shared" si="0"/>
        <v>2451372</v>
      </c>
      <c r="F8" s="97"/>
      <c r="G8" s="98"/>
    </row>
    <row r="9" spans="1:7" ht="18.75" customHeight="1" x14ac:dyDescent="0.15">
      <c r="A9" s="92" t="s">
        <v>1161</v>
      </c>
      <c r="B9" s="93">
        <v>9.85</v>
      </c>
      <c r="C9" s="122">
        <v>15560</v>
      </c>
      <c r="D9" s="139"/>
      <c r="E9" s="94">
        <f t="shared" si="0"/>
        <v>0</v>
      </c>
      <c r="F9" s="97"/>
      <c r="G9" s="98"/>
    </row>
    <row r="10" spans="1:7" ht="18.75" customHeight="1" x14ac:dyDescent="0.15">
      <c r="A10" s="92" t="s">
        <v>116</v>
      </c>
      <c r="B10" s="93">
        <v>9.85</v>
      </c>
      <c r="C10" s="122">
        <v>15600</v>
      </c>
      <c r="D10" s="126">
        <v>158.57</v>
      </c>
      <c r="E10" s="94">
        <f t="shared" si="0"/>
        <v>2473692</v>
      </c>
      <c r="F10" s="97"/>
      <c r="G10" s="98"/>
    </row>
    <row r="11" spans="1:7" ht="18.75" customHeight="1" x14ac:dyDescent="0.15">
      <c r="A11" s="92" t="s">
        <v>117</v>
      </c>
      <c r="B11" s="93">
        <v>9.85</v>
      </c>
      <c r="C11" s="122">
        <v>15630</v>
      </c>
      <c r="D11" s="126">
        <v>159.08000000000001</v>
      </c>
      <c r="E11" s="94">
        <f t="shared" si="0"/>
        <v>2486420.4000000004</v>
      </c>
      <c r="F11" s="97"/>
      <c r="G11" s="98"/>
    </row>
    <row r="12" spans="1:7" ht="18.75" customHeight="1" x14ac:dyDescent="0.15">
      <c r="A12" s="92" t="s">
        <v>118</v>
      </c>
      <c r="B12" s="93">
        <v>9.8000000000000007</v>
      </c>
      <c r="C12" s="122">
        <v>15665</v>
      </c>
      <c r="D12" s="126">
        <v>157.46</v>
      </c>
      <c r="E12" s="94">
        <f t="shared" si="0"/>
        <v>2466610.9</v>
      </c>
      <c r="F12" s="97"/>
      <c r="G12" s="98"/>
    </row>
    <row r="13" spans="1:7" ht="18.75" customHeight="1" x14ac:dyDescent="0.15">
      <c r="A13" s="92" t="s">
        <v>119</v>
      </c>
      <c r="B13" s="93">
        <v>9.8000000000000007</v>
      </c>
      <c r="C13" s="122">
        <v>15840</v>
      </c>
      <c r="D13" s="126">
        <v>156.25</v>
      </c>
      <c r="E13" s="94">
        <f t="shared" si="0"/>
        <v>2475000</v>
      </c>
      <c r="F13" s="97"/>
      <c r="G13" s="98"/>
    </row>
    <row r="14" spans="1:7" ht="18.75" customHeight="1" x14ac:dyDescent="0.15">
      <c r="A14" s="92" t="s">
        <v>1162</v>
      </c>
      <c r="B14" s="93">
        <v>9.8000000000000007</v>
      </c>
      <c r="C14" s="122">
        <v>15680</v>
      </c>
      <c r="D14" s="126">
        <v>157.08000000000001</v>
      </c>
      <c r="E14" s="94">
        <f t="shared" si="0"/>
        <v>2463014.4000000004</v>
      </c>
      <c r="F14" s="97"/>
      <c r="G14" s="98"/>
    </row>
    <row r="15" spans="1:7" ht="18.75" customHeight="1" x14ac:dyDescent="0.15">
      <c r="A15" s="92" t="s">
        <v>122</v>
      </c>
      <c r="B15" s="93">
        <v>9.75</v>
      </c>
      <c r="C15" s="122">
        <v>15850</v>
      </c>
      <c r="D15" s="126">
        <v>157.1</v>
      </c>
      <c r="E15" s="94">
        <f t="shared" si="0"/>
        <v>2490035</v>
      </c>
      <c r="F15" s="97"/>
      <c r="G15" s="98"/>
    </row>
    <row r="16" spans="1:7" ht="18.75" customHeight="1" x14ac:dyDescent="0.15">
      <c r="A16" s="92" t="s">
        <v>123</v>
      </c>
      <c r="B16" s="93">
        <v>9.75</v>
      </c>
      <c r="C16" s="122">
        <v>15580</v>
      </c>
      <c r="D16" s="126">
        <v>156.55000000000001</v>
      </c>
      <c r="E16" s="94">
        <f t="shared" si="0"/>
        <v>2439049</v>
      </c>
      <c r="F16" s="97"/>
      <c r="G16" s="98"/>
    </row>
    <row r="17" spans="1:7" ht="18.75" customHeight="1" x14ac:dyDescent="0.15">
      <c r="A17" s="92" t="s">
        <v>124</v>
      </c>
      <c r="B17" s="93">
        <v>9.75</v>
      </c>
      <c r="C17" s="122">
        <v>15510</v>
      </c>
      <c r="D17" s="126">
        <v>157.5</v>
      </c>
      <c r="E17" s="94">
        <f t="shared" si="0"/>
        <v>2442825</v>
      </c>
      <c r="F17" s="97"/>
      <c r="G17" s="98"/>
    </row>
    <row r="18" spans="1:7" ht="18.75" customHeight="1" x14ac:dyDescent="0.15">
      <c r="A18" s="92" t="s">
        <v>125</v>
      </c>
      <c r="B18" s="93">
        <v>9.75</v>
      </c>
      <c r="C18" s="122">
        <v>15470</v>
      </c>
      <c r="D18" s="126">
        <v>157.33000000000001</v>
      </c>
      <c r="E18" s="94">
        <f t="shared" si="0"/>
        <v>2433895.1</v>
      </c>
      <c r="F18" s="97"/>
      <c r="G18" s="98"/>
    </row>
    <row r="19" spans="1:7" ht="18.75" customHeight="1" x14ac:dyDescent="0.15">
      <c r="A19" s="92" t="s">
        <v>1163</v>
      </c>
      <c r="B19" s="93">
        <v>9.75</v>
      </c>
      <c r="C19" s="122">
        <v>15505</v>
      </c>
      <c r="D19" s="126">
        <v>156.6</v>
      </c>
      <c r="E19" s="94">
        <f t="shared" si="0"/>
        <v>2428083</v>
      </c>
      <c r="F19" s="97"/>
      <c r="G19" s="98"/>
    </row>
    <row r="20" spans="1:7" ht="18.75" customHeight="1" x14ac:dyDescent="0.15">
      <c r="A20" s="92" t="s">
        <v>127</v>
      </c>
      <c r="B20" s="93">
        <v>9.75</v>
      </c>
      <c r="C20" s="122">
        <v>15240</v>
      </c>
      <c r="D20" s="124">
        <v>156.13</v>
      </c>
      <c r="E20" s="94">
        <f t="shared" si="0"/>
        <v>2379421.1999999997</v>
      </c>
      <c r="F20" s="97"/>
      <c r="G20" s="98"/>
    </row>
    <row r="21" spans="1:7" ht="18.75" customHeight="1" x14ac:dyDescent="0.15">
      <c r="A21" s="92" t="s">
        <v>128</v>
      </c>
      <c r="B21" s="93">
        <v>9.65</v>
      </c>
      <c r="C21" s="122">
        <v>15230</v>
      </c>
      <c r="D21" s="124">
        <v>156.68</v>
      </c>
      <c r="E21" s="94">
        <f t="shared" si="0"/>
        <v>2386236.4</v>
      </c>
      <c r="F21" s="97"/>
      <c r="G21" s="98"/>
    </row>
    <row r="22" spans="1:7" ht="18.75" customHeight="1" x14ac:dyDescent="0.15">
      <c r="A22" s="92" t="s">
        <v>129</v>
      </c>
      <c r="B22" s="93">
        <v>9.65</v>
      </c>
      <c r="C22" s="122">
        <v>15195</v>
      </c>
      <c r="D22" s="124">
        <v>155.76</v>
      </c>
      <c r="E22" s="94">
        <f t="shared" si="0"/>
        <v>2366773.1999999997</v>
      </c>
      <c r="F22" s="97"/>
      <c r="G22" s="98"/>
    </row>
    <row r="23" spans="1:7" ht="18.75" customHeight="1" thickBot="1" x14ac:dyDescent="0.2">
      <c r="A23" s="92" t="s">
        <v>130</v>
      </c>
      <c r="B23" s="93">
        <v>9.65</v>
      </c>
      <c r="C23" s="122">
        <v>15040</v>
      </c>
      <c r="D23" s="141">
        <v>155.43</v>
      </c>
      <c r="E23" s="94">
        <f t="shared" si="0"/>
        <v>2337667.2000000002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9.8136363636363644</v>
      </c>
      <c r="C24" s="118">
        <f>ROUND(ROUNDDOWN(SUM(C2:C23)/COUNTA(C2:C23),3),2)</f>
        <v>15378.64</v>
      </c>
      <c r="D24" s="118">
        <f>ROUND(ROUNDDOWN(SUM(D2:D23)/COUNTA(D2:D23),3),2)</f>
        <v>157.54</v>
      </c>
      <c r="E24" s="119">
        <f>C24*D24</f>
        <v>2422750.9455999997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854</v>
      </c>
      <c r="B26" s="104">
        <v>15740.24</v>
      </c>
      <c r="C26" s="104">
        <v>154.85</v>
      </c>
      <c r="D26" s="105">
        <v>2437376.1639999999</v>
      </c>
      <c r="E26" s="106" t="s">
        <v>30</v>
      </c>
      <c r="F26" s="116"/>
      <c r="G26" s="116"/>
    </row>
    <row r="27" spans="1:7" ht="18.75" customHeight="1" x14ac:dyDescent="0.15">
      <c r="A27" s="103" t="s">
        <v>858</v>
      </c>
      <c r="B27" s="104">
        <v>15470.5</v>
      </c>
      <c r="C27" s="104">
        <v>154.77000000000001</v>
      </c>
      <c r="D27" s="105">
        <v>2394369.2850000001</v>
      </c>
      <c r="E27" s="107">
        <f>D27-D26</f>
        <v>-43006.878999999724</v>
      </c>
      <c r="F27" s="116"/>
      <c r="G27" s="116"/>
    </row>
    <row r="28" spans="1:7" ht="18.75" customHeight="1" x14ac:dyDescent="0.15">
      <c r="A28" s="103" t="s">
        <v>863</v>
      </c>
      <c r="B28" s="108">
        <f>C24</f>
        <v>15378.64</v>
      </c>
      <c r="C28" s="109">
        <f>D24</f>
        <v>157.54</v>
      </c>
      <c r="D28" s="110">
        <f>E24</f>
        <v>2422750.9455999997</v>
      </c>
      <c r="E28" s="111">
        <f>D28-D27</f>
        <v>28381.660599999595</v>
      </c>
      <c r="F28" s="116"/>
    </row>
    <row r="30" spans="1:7" x14ac:dyDescent="0.15">
      <c r="A30" s="138" t="s">
        <v>1134</v>
      </c>
    </row>
  </sheetData>
  <phoneticPr fontId="1"/>
  <pageMargins left="0.7" right="0.7" top="0.75" bottom="0.75" header="0.3" footer="0.3"/>
  <pageSetup paperSize="9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6C5C-C8AF-40C0-9D29-FA33220A2447}">
  <dimension ref="A1:G28"/>
  <sheetViews>
    <sheetView workbookViewId="0">
      <selection activeCell="D17" sqref="D17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132</v>
      </c>
      <c r="B2" s="93">
        <v>9.65</v>
      </c>
      <c r="C2" s="122">
        <v>14900</v>
      </c>
      <c r="D2" s="126">
        <v>156.71</v>
      </c>
      <c r="E2" s="94">
        <f t="shared" ref="E2:E21" si="0">C2*D2</f>
        <v>2334979</v>
      </c>
      <c r="F2" s="95"/>
      <c r="G2" s="96"/>
    </row>
    <row r="3" spans="1:7" ht="18.75" customHeight="1" x14ac:dyDescent="0.15">
      <c r="A3" s="92" t="s">
        <v>1164</v>
      </c>
      <c r="B3" s="93">
        <v>9.65</v>
      </c>
      <c r="C3" s="122">
        <v>14895</v>
      </c>
      <c r="D3" s="126">
        <v>156.35</v>
      </c>
      <c r="E3" s="94">
        <f t="shared" si="0"/>
        <v>2328833.25</v>
      </c>
      <c r="F3" s="97"/>
      <c r="G3" s="98"/>
    </row>
    <row r="4" spans="1:7" ht="18.75" customHeight="1" x14ac:dyDescent="0.15">
      <c r="A4" s="92" t="s">
        <v>134</v>
      </c>
      <c r="B4" s="93">
        <v>9.65</v>
      </c>
      <c r="C4" s="122">
        <v>15180</v>
      </c>
      <c r="D4" s="126">
        <v>155.07</v>
      </c>
      <c r="E4" s="94">
        <f t="shared" si="0"/>
        <v>2353962.6</v>
      </c>
      <c r="F4" s="97"/>
      <c r="G4" s="98"/>
    </row>
    <row r="5" spans="1:7" ht="18.75" customHeight="1" x14ac:dyDescent="0.15">
      <c r="A5" s="92" t="s">
        <v>135</v>
      </c>
      <c r="B5" s="93">
        <v>9.6</v>
      </c>
      <c r="C5" s="122">
        <v>15525</v>
      </c>
      <c r="D5" s="126">
        <v>153.61000000000001</v>
      </c>
      <c r="E5" s="94">
        <f t="shared" si="0"/>
        <v>2384795.25</v>
      </c>
      <c r="F5" s="97"/>
      <c r="G5" s="98"/>
    </row>
    <row r="6" spans="1:7" ht="18.75" customHeight="1" x14ac:dyDescent="0.15">
      <c r="A6" s="92" t="s">
        <v>136</v>
      </c>
      <c r="B6" s="93">
        <v>9.6</v>
      </c>
      <c r="C6" s="122">
        <v>15575</v>
      </c>
      <c r="D6" s="126">
        <v>152.30000000000001</v>
      </c>
      <c r="E6" s="94">
        <f t="shared" si="0"/>
        <v>2372072.5</v>
      </c>
      <c r="F6" s="97"/>
      <c r="G6" s="98"/>
    </row>
    <row r="7" spans="1:7" ht="18.75" customHeight="1" x14ac:dyDescent="0.15">
      <c r="A7" s="92" t="s">
        <v>1165</v>
      </c>
      <c r="B7" s="93">
        <v>9.6</v>
      </c>
      <c r="C7" s="122">
        <v>15400</v>
      </c>
      <c r="D7" s="126">
        <v>152.96</v>
      </c>
      <c r="E7" s="94">
        <f t="shared" si="0"/>
        <v>2355584</v>
      </c>
      <c r="F7" s="97"/>
      <c r="G7" s="98"/>
    </row>
    <row r="8" spans="1:7" ht="18.75" customHeight="1" x14ac:dyDescent="0.15">
      <c r="A8" s="92" t="s">
        <v>138</v>
      </c>
      <c r="B8" s="93">
        <v>9.6</v>
      </c>
      <c r="C8" s="122">
        <v>15175</v>
      </c>
      <c r="D8" s="139"/>
      <c r="E8" s="94">
        <f t="shared" si="0"/>
        <v>0</v>
      </c>
      <c r="F8" s="97"/>
      <c r="G8" s="98"/>
    </row>
    <row r="9" spans="1:7" ht="18.75" customHeight="1" x14ac:dyDescent="0.15">
      <c r="A9" s="92" t="s">
        <v>139</v>
      </c>
      <c r="B9" s="93">
        <v>9.6</v>
      </c>
      <c r="C9" s="122">
        <v>15200</v>
      </c>
      <c r="D9" s="126">
        <v>154.26</v>
      </c>
      <c r="E9" s="94">
        <f t="shared" si="0"/>
        <v>2344752</v>
      </c>
      <c r="F9" s="97"/>
      <c r="G9" s="98"/>
    </row>
    <row r="10" spans="1:7" ht="18.75" customHeight="1" x14ac:dyDescent="0.15">
      <c r="A10" s="92" t="s">
        <v>140</v>
      </c>
      <c r="B10" s="93">
        <v>9.6</v>
      </c>
      <c r="C10" s="122">
        <v>15100</v>
      </c>
      <c r="D10" s="126">
        <v>155.51</v>
      </c>
      <c r="E10" s="94">
        <f t="shared" si="0"/>
        <v>2348201</v>
      </c>
      <c r="F10" s="97"/>
      <c r="G10" s="98"/>
    </row>
    <row r="11" spans="1:7" ht="18.75" customHeight="1" x14ac:dyDescent="0.15">
      <c r="A11" s="92" t="s">
        <v>141</v>
      </c>
      <c r="B11" s="93">
        <v>9.6</v>
      </c>
      <c r="C11" s="122">
        <v>15360</v>
      </c>
      <c r="D11" s="126">
        <v>153.81</v>
      </c>
      <c r="E11" s="94">
        <f t="shared" si="0"/>
        <v>2362521.6000000001</v>
      </c>
      <c r="F11" s="97"/>
      <c r="G11" s="98"/>
    </row>
    <row r="12" spans="1:7" ht="18.75" customHeight="1" x14ac:dyDescent="0.15">
      <c r="A12" s="92" t="s">
        <v>1166</v>
      </c>
      <c r="B12" s="93">
        <v>9.6</v>
      </c>
      <c r="C12" s="122">
        <v>15175</v>
      </c>
      <c r="D12" s="126">
        <v>152.91</v>
      </c>
      <c r="E12" s="94">
        <f t="shared" si="0"/>
        <v>2320409.25</v>
      </c>
      <c r="F12" s="97"/>
      <c r="G12" s="98"/>
    </row>
    <row r="13" spans="1:7" ht="18.75" customHeight="1" x14ac:dyDescent="0.15">
      <c r="A13" s="92" t="s">
        <v>143</v>
      </c>
      <c r="B13" s="93">
        <v>9.6</v>
      </c>
      <c r="C13" s="122">
        <v>15135</v>
      </c>
      <c r="D13" s="126">
        <v>152.66999999999999</v>
      </c>
      <c r="E13" s="94">
        <f t="shared" si="0"/>
        <v>2310660.4499999997</v>
      </c>
      <c r="F13" s="97"/>
      <c r="G13" s="98"/>
    </row>
    <row r="14" spans="1:7" ht="18.75" customHeight="1" x14ac:dyDescent="0.15">
      <c r="A14" s="92" t="s">
        <v>144</v>
      </c>
      <c r="B14" s="93">
        <v>9.5</v>
      </c>
      <c r="C14" s="122">
        <v>15130</v>
      </c>
      <c r="D14" s="126">
        <v>153.13999999999999</v>
      </c>
      <c r="E14" s="94">
        <f t="shared" si="0"/>
        <v>2317008.1999999997</v>
      </c>
      <c r="F14" s="97"/>
      <c r="G14" s="98"/>
    </row>
    <row r="15" spans="1:7" ht="18.75" customHeight="1" x14ac:dyDescent="0.15">
      <c r="A15" s="92" t="s">
        <v>145</v>
      </c>
      <c r="B15" s="93">
        <v>9.5</v>
      </c>
      <c r="C15" s="122">
        <v>15405</v>
      </c>
      <c r="D15" s="126">
        <v>152.13</v>
      </c>
      <c r="E15" s="94">
        <f t="shared" si="0"/>
        <v>2343562.65</v>
      </c>
      <c r="F15" s="97"/>
      <c r="G15" s="98"/>
    </row>
    <row r="16" spans="1:7" ht="18.75" customHeight="1" x14ac:dyDescent="0.15">
      <c r="A16" s="92" t="s">
        <v>146</v>
      </c>
      <c r="B16" s="93">
        <v>9.5</v>
      </c>
      <c r="C16" s="122">
        <v>15300</v>
      </c>
      <c r="D16" s="126">
        <v>150.86000000000001</v>
      </c>
      <c r="E16" s="94">
        <f t="shared" si="0"/>
        <v>2308158</v>
      </c>
      <c r="F16" s="97"/>
      <c r="G16" s="98"/>
    </row>
    <row r="17" spans="1:7" ht="18.75" customHeight="1" x14ac:dyDescent="0.15">
      <c r="A17" s="92" t="s">
        <v>1167</v>
      </c>
      <c r="B17" s="93">
        <v>9.5</v>
      </c>
      <c r="C17" s="122">
        <v>15335</v>
      </c>
      <c r="D17" s="139"/>
      <c r="E17" s="94">
        <f t="shared" si="0"/>
        <v>0</v>
      </c>
      <c r="F17" s="97"/>
      <c r="G17" s="98"/>
    </row>
    <row r="18" spans="1:7" ht="18.75" customHeight="1" x14ac:dyDescent="0.15">
      <c r="A18" s="92" t="s">
        <v>148</v>
      </c>
      <c r="B18" s="93">
        <v>9.5</v>
      </c>
      <c r="C18" s="122">
        <v>15150</v>
      </c>
      <c r="D18" s="126">
        <v>151.22999999999999</v>
      </c>
      <c r="E18" s="94">
        <f t="shared" si="0"/>
        <v>2291134.5</v>
      </c>
      <c r="F18" s="97"/>
      <c r="G18" s="98"/>
    </row>
    <row r="19" spans="1:7" ht="18.75" customHeight="1" x14ac:dyDescent="0.15">
      <c r="A19" s="92" t="s">
        <v>149</v>
      </c>
      <c r="B19" s="93">
        <v>9.5500000000000007</v>
      </c>
      <c r="C19" s="122">
        <v>15450</v>
      </c>
      <c r="D19" s="126">
        <v>149.91999999999999</v>
      </c>
      <c r="E19" s="94">
        <f t="shared" si="0"/>
        <v>2316264</v>
      </c>
      <c r="F19" s="97"/>
      <c r="G19" s="98"/>
    </row>
    <row r="20" spans="1:7" ht="18.75" customHeight="1" x14ac:dyDescent="0.15">
      <c r="A20" s="92" t="s">
        <v>150</v>
      </c>
      <c r="B20" s="93">
        <v>9.75</v>
      </c>
      <c r="C20" s="122">
        <v>15645</v>
      </c>
      <c r="D20" s="124">
        <v>150.24</v>
      </c>
      <c r="E20" s="94">
        <f t="shared" si="0"/>
        <v>2350504.8000000003</v>
      </c>
      <c r="F20" s="97"/>
      <c r="G20" s="98"/>
    </row>
    <row r="21" spans="1:7" ht="18.75" customHeight="1" thickBot="1" x14ac:dyDescent="0.2">
      <c r="A21" s="92" t="s">
        <v>1168</v>
      </c>
      <c r="B21" s="93">
        <v>9.8000000000000007</v>
      </c>
      <c r="C21" s="122">
        <v>15460</v>
      </c>
      <c r="D21" s="124">
        <v>150.66999999999999</v>
      </c>
      <c r="E21" s="94">
        <f t="shared" si="0"/>
        <v>2329358.1999999997</v>
      </c>
      <c r="F21" s="97"/>
      <c r="G21" s="98"/>
    </row>
    <row r="22" spans="1:7" ht="15" thickTop="1" thickBot="1" x14ac:dyDescent="0.2">
      <c r="A22" s="117" t="s">
        <v>1022</v>
      </c>
      <c r="B22" s="118">
        <f>SUM(B2:B21)/COUNTA(B2:B21)</f>
        <v>9.5975000000000001</v>
      </c>
      <c r="C22" s="118">
        <f>ROUND(ROUNDDOWN(SUM(C2:C21)/COUNTA(C2:C21),3),2)</f>
        <v>15274.75</v>
      </c>
      <c r="D22" s="118">
        <f>ROUND(ROUNDDOWN(SUM(D2:D21)/COUNTA(D2:D21),3),2)</f>
        <v>153.02000000000001</v>
      </c>
      <c r="E22" s="119">
        <f>C22*D22</f>
        <v>2337342.2450000001</v>
      </c>
      <c r="F22" s="102"/>
      <c r="G22" s="102"/>
    </row>
    <row r="23" spans="1:7" ht="18.75" customHeight="1" thickTop="1" x14ac:dyDescent="0.15">
      <c r="A23" s="113"/>
      <c r="B23" s="113"/>
      <c r="C23" s="136"/>
      <c r="D23" s="113"/>
      <c r="E23" s="113"/>
      <c r="F23" s="114"/>
      <c r="G23" s="113"/>
    </row>
    <row r="24" spans="1:7" ht="18.75" customHeight="1" x14ac:dyDescent="0.15">
      <c r="A24" s="103" t="s">
        <v>858</v>
      </c>
      <c r="B24" s="104">
        <v>15470.5</v>
      </c>
      <c r="C24" s="104">
        <v>154.77000000000001</v>
      </c>
      <c r="D24" s="105">
        <v>2394369.2850000001</v>
      </c>
      <c r="E24" s="106" t="s">
        <v>30</v>
      </c>
      <c r="F24" s="116"/>
      <c r="G24" s="116"/>
    </row>
    <row r="25" spans="1:7" ht="18.75" customHeight="1" x14ac:dyDescent="0.15">
      <c r="A25" s="103" t="s">
        <v>870</v>
      </c>
      <c r="B25" s="104">
        <v>15378.64</v>
      </c>
      <c r="C25" s="104">
        <v>157.54</v>
      </c>
      <c r="D25" s="105">
        <v>2422750.9455999997</v>
      </c>
      <c r="E25" s="107">
        <f>D25-D24</f>
        <v>28381.660599999595</v>
      </c>
      <c r="F25" s="116"/>
      <c r="G25" s="116"/>
    </row>
    <row r="26" spans="1:7" ht="18.75" customHeight="1" x14ac:dyDescent="0.15">
      <c r="A26" s="103" t="s">
        <v>876</v>
      </c>
      <c r="B26" s="108">
        <f>C22</f>
        <v>15274.75</v>
      </c>
      <c r="C26" s="109">
        <f>D22</f>
        <v>153.02000000000001</v>
      </c>
      <c r="D26" s="110">
        <f>E22</f>
        <v>2337342.2450000001</v>
      </c>
      <c r="E26" s="111">
        <f>D26-D25</f>
        <v>-85408.700599999633</v>
      </c>
      <c r="F26" s="116"/>
    </row>
    <row r="28" spans="1:7" x14ac:dyDescent="0.15">
      <c r="A28" s="138" t="s">
        <v>1134</v>
      </c>
    </row>
  </sheetData>
  <phoneticPr fontId="1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AF7C-8CEF-4549-A7CA-1A9B660AF250}">
  <dimension ref="A1:G53"/>
  <sheetViews>
    <sheetView topLeftCell="A13" workbookViewId="0">
      <selection activeCell="D15" sqref="D15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153</v>
      </c>
      <c r="B2" s="93">
        <v>10</v>
      </c>
      <c r="C2" s="122">
        <v>15600</v>
      </c>
      <c r="D2" s="126">
        <v>151.56</v>
      </c>
      <c r="E2" s="94">
        <f t="shared" ref="E2:E23" si="0">C2*D2</f>
        <v>2364336</v>
      </c>
      <c r="F2" s="95"/>
      <c r="G2" s="96"/>
    </row>
    <row r="3" spans="1:7" ht="18.75" customHeight="1" x14ac:dyDescent="0.15">
      <c r="A3" s="92" t="s">
        <v>154</v>
      </c>
      <c r="B3" s="93">
        <v>10.050000000000001</v>
      </c>
      <c r="C3" s="122">
        <v>15760</v>
      </c>
      <c r="D3" s="126">
        <v>150.26</v>
      </c>
      <c r="E3" s="94">
        <f t="shared" si="0"/>
        <v>2368097.5999999996</v>
      </c>
      <c r="F3" s="97"/>
      <c r="G3" s="98"/>
    </row>
    <row r="4" spans="1:7" ht="18.75" customHeight="1" x14ac:dyDescent="0.15">
      <c r="A4" s="92" t="s">
        <v>155</v>
      </c>
      <c r="B4" s="93">
        <v>10.25</v>
      </c>
      <c r="C4" s="122">
        <v>15675</v>
      </c>
      <c r="D4" s="126">
        <v>150.87</v>
      </c>
      <c r="E4" s="94">
        <f t="shared" si="0"/>
        <v>2364887.25</v>
      </c>
      <c r="F4" s="97"/>
      <c r="G4" s="98"/>
    </row>
    <row r="5" spans="1:7" ht="18.75" customHeight="1" x14ac:dyDescent="0.15">
      <c r="A5" s="92" t="s">
        <v>156</v>
      </c>
      <c r="B5" s="93">
        <v>10.4</v>
      </c>
      <c r="C5" s="122">
        <v>15990</v>
      </c>
      <c r="D5" s="126">
        <v>150.25</v>
      </c>
      <c r="E5" s="94">
        <f t="shared" si="0"/>
        <v>2402497.5</v>
      </c>
      <c r="F5" s="97"/>
      <c r="G5" s="98"/>
    </row>
    <row r="6" spans="1:7" ht="18.75" customHeight="1" x14ac:dyDescent="0.15">
      <c r="A6" s="92" t="s">
        <v>157</v>
      </c>
      <c r="B6" s="93">
        <v>11.5</v>
      </c>
      <c r="C6" s="122">
        <v>16050</v>
      </c>
      <c r="D6" s="126">
        <v>149.07</v>
      </c>
      <c r="E6" s="94">
        <f t="shared" si="0"/>
        <v>2392573.5</v>
      </c>
      <c r="F6" s="97"/>
      <c r="G6" s="98"/>
    </row>
    <row r="7" spans="1:7" ht="18.75" customHeight="1" x14ac:dyDescent="0.15">
      <c r="A7" s="92" t="s">
        <v>1169</v>
      </c>
      <c r="B7" s="93">
        <v>12</v>
      </c>
      <c r="C7" s="122">
        <v>16420</v>
      </c>
      <c r="D7" s="126">
        <v>148.38</v>
      </c>
      <c r="E7" s="94">
        <f t="shared" si="0"/>
        <v>2436399.6</v>
      </c>
      <c r="F7" s="97"/>
      <c r="G7" s="98"/>
    </row>
    <row r="8" spans="1:7" ht="18.75" customHeight="1" x14ac:dyDescent="0.15">
      <c r="A8" s="92" t="s">
        <v>159</v>
      </c>
      <c r="B8" s="93">
        <v>13</v>
      </c>
      <c r="C8" s="122">
        <v>16295</v>
      </c>
      <c r="D8" s="126">
        <v>147.68</v>
      </c>
      <c r="E8" s="94">
        <f t="shared" si="0"/>
        <v>2406445.6</v>
      </c>
      <c r="F8" s="97"/>
      <c r="G8" s="98"/>
    </row>
    <row r="9" spans="1:7" ht="18.75" customHeight="1" x14ac:dyDescent="0.15">
      <c r="A9" s="92" t="s">
        <v>160</v>
      </c>
      <c r="B9" s="93">
        <v>14.25</v>
      </c>
      <c r="C9" s="122">
        <v>16460</v>
      </c>
      <c r="D9" s="126">
        <v>149.08000000000001</v>
      </c>
      <c r="E9" s="94">
        <f t="shared" si="0"/>
        <v>2453856.8000000003</v>
      </c>
      <c r="F9" s="97"/>
      <c r="G9" s="98"/>
    </row>
    <row r="10" spans="1:7" ht="18.75" customHeight="1" x14ac:dyDescent="0.15">
      <c r="A10" s="92" t="s">
        <v>161</v>
      </c>
      <c r="B10" s="93">
        <v>15</v>
      </c>
      <c r="C10" s="122">
        <v>16230</v>
      </c>
      <c r="D10" s="126">
        <v>149.31</v>
      </c>
      <c r="E10" s="94">
        <f t="shared" si="0"/>
        <v>2423301.2999999998</v>
      </c>
      <c r="F10" s="97"/>
      <c r="G10" s="98"/>
    </row>
    <row r="11" spans="1:7" ht="18.75" customHeight="1" x14ac:dyDescent="0.15">
      <c r="A11" s="92" t="s">
        <v>162</v>
      </c>
      <c r="B11" s="93">
        <v>15.75</v>
      </c>
      <c r="C11" s="122">
        <v>16450</v>
      </c>
      <c r="D11" s="126">
        <v>149.35</v>
      </c>
      <c r="E11" s="94">
        <f t="shared" si="0"/>
        <v>2456807.5</v>
      </c>
      <c r="F11" s="97"/>
      <c r="G11" s="98"/>
    </row>
    <row r="12" spans="1:7" ht="18.75" customHeight="1" x14ac:dyDescent="0.15">
      <c r="A12" s="92" t="s">
        <v>163</v>
      </c>
      <c r="B12" s="93">
        <v>15.75</v>
      </c>
      <c r="C12" s="122">
        <v>16310</v>
      </c>
      <c r="D12" s="126">
        <v>149.84</v>
      </c>
      <c r="E12" s="94">
        <f t="shared" si="0"/>
        <v>2443890.4</v>
      </c>
      <c r="F12" s="97"/>
      <c r="G12" s="98"/>
    </row>
    <row r="13" spans="1:7" ht="18.75" customHeight="1" x14ac:dyDescent="0.15">
      <c r="A13" s="92" t="s">
        <v>164</v>
      </c>
      <c r="B13" s="93">
        <v>15.75</v>
      </c>
      <c r="C13" s="122">
        <v>16060</v>
      </c>
      <c r="D13" s="126">
        <v>150.53</v>
      </c>
      <c r="E13" s="94">
        <f t="shared" si="0"/>
        <v>2417511.7999999998</v>
      </c>
      <c r="F13" s="97"/>
      <c r="G13" s="98"/>
    </row>
    <row r="14" spans="1:7" ht="18.75" customHeight="1" x14ac:dyDescent="0.15">
      <c r="A14" s="92" t="s">
        <v>165</v>
      </c>
      <c r="B14" s="93">
        <v>15.75</v>
      </c>
      <c r="C14" s="122">
        <v>16350</v>
      </c>
      <c r="D14" s="126">
        <v>150.69</v>
      </c>
      <c r="E14" s="94">
        <f t="shared" si="0"/>
        <v>2463781.5</v>
      </c>
      <c r="F14" s="97"/>
      <c r="G14" s="98"/>
    </row>
    <row r="15" spans="1:7" ht="18.75" customHeight="1" x14ac:dyDescent="0.15">
      <c r="A15" s="92" t="s">
        <v>166</v>
      </c>
      <c r="B15" s="93">
        <v>15.75</v>
      </c>
      <c r="C15" s="122">
        <v>16010</v>
      </c>
      <c r="D15" s="139"/>
      <c r="E15" s="94">
        <f t="shared" si="0"/>
        <v>0</v>
      </c>
      <c r="F15" s="97"/>
      <c r="G15" s="98"/>
    </row>
    <row r="16" spans="1:7" ht="18.75" customHeight="1" x14ac:dyDescent="0.15">
      <c r="A16" s="92" t="s">
        <v>167</v>
      </c>
      <c r="B16" s="93">
        <v>15.7</v>
      </c>
      <c r="C16" s="122">
        <v>15915</v>
      </c>
      <c r="D16" s="126">
        <v>150.06</v>
      </c>
      <c r="E16" s="94">
        <f t="shared" si="0"/>
        <v>2388204.9</v>
      </c>
      <c r="F16" s="97"/>
      <c r="G16" s="98"/>
    </row>
    <row r="17" spans="1:7" ht="18.75" customHeight="1" x14ac:dyDescent="0.15">
      <c r="A17" s="92" t="s">
        <v>1170</v>
      </c>
      <c r="B17" s="93">
        <v>15.1</v>
      </c>
      <c r="C17" s="122">
        <v>15895</v>
      </c>
      <c r="D17" s="126">
        <v>150.80000000000001</v>
      </c>
      <c r="E17" s="94">
        <f t="shared" si="0"/>
        <v>2396966</v>
      </c>
      <c r="F17" s="97"/>
      <c r="G17" s="98"/>
    </row>
    <row r="18" spans="1:7" ht="18.75" customHeight="1" x14ac:dyDescent="0.15">
      <c r="A18" s="92" t="s">
        <v>363</v>
      </c>
      <c r="B18" s="93">
        <v>15</v>
      </c>
      <c r="C18" s="122">
        <v>15785</v>
      </c>
      <c r="D18" s="126">
        <v>151.94999999999999</v>
      </c>
      <c r="E18" s="94">
        <f t="shared" si="0"/>
        <v>2398530.75</v>
      </c>
      <c r="F18" s="97"/>
      <c r="G18" s="98"/>
    </row>
    <row r="19" spans="1:7" ht="18.75" customHeight="1" x14ac:dyDescent="0.15">
      <c r="A19" s="92" t="s">
        <v>170</v>
      </c>
      <c r="B19" s="93">
        <v>15</v>
      </c>
      <c r="C19" s="122">
        <v>15975</v>
      </c>
      <c r="D19" s="126">
        <v>151.19999999999999</v>
      </c>
      <c r="E19" s="94">
        <f t="shared" si="0"/>
        <v>2415420</v>
      </c>
      <c r="F19" s="97"/>
      <c r="G19" s="98"/>
    </row>
    <row r="20" spans="1:7" ht="18.75" customHeight="1" x14ac:dyDescent="0.15">
      <c r="A20" s="92" t="s">
        <v>171</v>
      </c>
      <c r="B20" s="93">
        <v>15</v>
      </c>
      <c r="C20" s="122">
        <v>16040</v>
      </c>
      <c r="D20" s="126">
        <v>151.58000000000001</v>
      </c>
      <c r="E20" s="94">
        <f t="shared" si="0"/>
        <v>2431343.2000000002</v>
      </c>
      <c r="F20" s="97"/>
      <c r="G20" s="98"/>
    </row>
    <row r="21" spans="1:7" ht="18.75" customHeight="1" x14ac:dyDescent="0.15">
      <c r="A21" s="92" t="s">
        <v>173</v>
      </c>
      <c r="B21" s="93">
        <v>15</v>
      </c>
      <c r="C21" s="122">
        <v>16160</v>
      </c>
      <c r="D21" s="124">
        <v>152.11000000000001</v>
      </c>
      <c r="E21" s="94">
        <f t="shared" si="0"/>
        <v>2458097.6</v>
      </c>
      <c r="F21" s="97"/>
      <c r="G21" s="98"/>
    </row>
    <row r="22" spans="1:7" ht="18.75" customHeight="1" thickBot="1" x14ac:dyDescent="0.2">
      <c r="A22" s="92" t="s">
        <v>1171</v>
      </c>
      <c r="B22" s="93">
        <v>15</v>
      </c>
      <c r="C22" s="122">
        <v>15715</v>
      </c>
      <c r="D22" s="124">
        <v>150.52000000000001</v>
      </c>
      <c r="E22" s="94">
        <f t="shared" si="0"/>
        <v>2365421.8000000003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13.857142857142858</v>
      </c>
      <c r="C23" s="118">
        <f>ROUND(ROUNDDOWN(SUM(C2:C22)/COUNTA(C2:C22),3),2)</f>
        <v>16054.52</v>
      </c>
      <c r="D23" s="118">
        <f>ROUND(ROUNDDOWN(SUM(D2:D22)/COUNTA(D2:D22),3),2)</f>
        <v>150.25</v>
      </c>
      <c r="E23" s="119">
        <f t="shared" si="0"/>
        <v>2412191.63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870</v>
      </c>
      <c r="B25" s="104">
        <v>15378.64</v>
      </c>
      <c r="C25" s="104">
        <v>157.54</v>
      </c>
      <c r="D25" s="105">
        <v>2422750.9455999997</v>
      </c>
      <c r="E25" s="106" t="s">
        <v>30</v>
      </c>
      <c r="F25" s="116"/>
      <c r="G25" s="116"/>
    </row>
    <row r="26" spans="1:7" ht="18.75" customHeight="1" x14ac:dyDescent="0.15">
      <c r="A26" s="103" t="s">
        <v>876</v>
      </c>
      <c r="B26" s="104">
        <v>15274.75</v>
      </c>
      <c r="C26" s="104">
        <v>153.02000000000001</v>
      </c>
      <c r="D26" s="105">
        <v>2337342.2450000001</v>
      </c>
      <c r="E26" s="107">
        <f>D26-D25</f>
        <v>-85408.700599999633</v>
      </c>
      <c r="F26" s="116"/>
      <c r="G26" s="116"/>
    </row>
    <row r="27" spans="1:7" ht="18.75" customHeight="1" x14ac:dyDescent="0.15">
      <c r="A27" s="103" t="s">
        <v>877</v>
      </c>
      <c r="B27" s="108">
        <f>C23</f>
        <v>16054.52</v>
      </c>
      <c r="C27" s="109">
        <f>D23</f>
        <v>150.25</v>
      </c>
      <c r="D27" s="110">
        <f>E23</f>
        <v>2412191.63</v>
      </c>
      <c r="E27" s="111">
        <f>D27-D26</f>
        <v>74849.384999999776</v>
      </c>
      <c r="F27" s="116"/>
    </row>
    <row r="29" spans="1:7" x14ac:dyDescent="0.15">
      <c r="A29" s="138" t="s">
        <v>1134</v>
      </c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3"/>
    </row>
  </sheetData>
  <phoneticPr fontId="1"/>
  <pageMargins left="0.7" right="0.7" top="0.75" bottom="0.75" header="0.3" footer="0.3"/>
  <pageSetup paperSize="9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C415-825C-4494-84D4-C7A36B09F4D8}">
  <dimension ref="A1:G54"/>
  <sheetViews>
    <sheetView topLeftCell="A10" workbookViewId="0">
      <selection activeCell="D22" sqref="D22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1172</v>
      </c>
      <c r="B2" s="93">
        <v>15</v>
      </c>
      <c r="C2" s="122">
        <v>15850</v>
      </c>
      <c r="D2" s="126">
        <v>150.82</v>
      </c>
      <c r="E2" s="94">
        <f t="shared" ref="E2:E24" si="0">C2*D2</f>
        <v>2390497</v>
      </c>
      <c r="F2" s="95"/>
      <c r="G2" s="96"/>
    </row>
    <row r="3" spans="1:7" ht="18.75" customHeight="1" x14ac:dyDescent="0.15">
      <c r="A3" s="92" t="s">
        <v>1173</v>
      </c>
      <c r="B3" s="93">
        <v>15.25</v>
      </c>
      <c r="C3" s="122">
        <v>15795</v>
      </c>
      <c r="D3" s="126">
        <v>150.84</v>
      </c>
      <c r="E3" s="94">
        <f t="shared" si="0"/>
        <v>2382517.8000000003</v>
      </c>
      <c r="F3" s="97"/>
      <c r="G3" s="98"/>
    </row>
    <row r="4" spans="1:7" ht="18.75" customHeight="1" x14ac:dyDescent="0.15">
      <c r="A4" s="92" t="s">
        <v>177</v>
      </c>
      <c r="B4" s="93">
        <v>15.25</v>
      </c>
      <c r="C4" s="122">
        <v>15650</v>
      </c>
      <c r="D4" s="126">
        <v>148.83000000000001</v>
      </c>
      <c r="E4" s="94">
        <f t="shared" si="0"/>
        <v>2329189.5</v>
      </c>
      <c r="F4" s="97"/>
      <c r="G4" s="98"/>
    </row>
    <row r="5" spans="1:7" ht="18.75" customHeight="1" x14ac:dyDescent="0.15">
      <c r="A5" s="92" t="s">
        <v>178</v>
      </c>
      <c r="B5" s="93">
        <v>15.3</v>
      </c>
      <c r="C5" s="122">
        <v>15050</v>
      </c>
      <c r="D5" s="126">
        <v>147.03</v>
      </c>
      <c r="E5" s="94">
        <f t="shared" si="0"/>
        <v>2212801.5</v>
      </c>
      <c r="F5" s="97"/>
      <c r="G5" s="98"/>
    </row>
    <row r="6" spans="1:7" ht="18.75" customHeight="1" x14ac:dyDescent="0.15">
      <c r="A6" s="92" t="s">
        <v>1174</v>
      </c>
      <c r="B6" s="93">
        <v>15.3</v>
      </c>
      <c r="C6" s="122">
        <v>14360</v>
      </c>
      <c r="D6" s="126">
        <v>146.78</v>
      </c>
      <c r="E6" s="94">
        <f t="shared" si="0"/>
        <v>2107760.7999999998</v>
      </c>
      <c r="F6" s="97"/>
      <c r="G6" s="98"/>
    </row>
    <row r="7" spans="1:7" ht="18.75" customHeight="1" x14ac:dyDescent="0.15">
      <c r="A7" s="92" t="s">
        <v>180</v>
      </c>
      <c r="B7" s="93">
        <v>15.3</v>
      </c>
      <c r="C7" s="122">
        <v>14270</v>
      </c>
      <c r="D7" s="126">
        <v>148.77000000000001</v>
      </c>
      <c r="E7" s="94">
        <f t="shared" si="0"/>
        <v>2122947.9000000004</v>
      </c>
      <c r="F7" s="97"/>
      <c r="G7" s="98"/>
    </row>
    <row r="8" spans="1:7" ht="18.75" customHeight="1" x14ac:dyDescent="0.15">
      <c r="A8" s="92" t="s">
        <v>181</v>
      </c>
      <c r="B8" s="93">
        <v>15.3</v>
      </c>
      <c r="C8" s="122">
        <v>13815</v>
      </c>
      <c r="D8" s="126">
        <v>146.38</v>
      </c>
      <c r="E8" s="94">
        <f t="shared" si="0"/>
        <v>2022239.7</v>
      </c>
      <c r="F8" s="97"/>
      <c r="G8" s="98"/>
    </row>
    <row r="9" spans="1:7" ht="18.75" customHeight="1" x14ac:dyDescent="0.15">
      <c r="A9" s="92" t="s">
        <v>182</v>
      </c>
      <c r="B9" s="93">
        <v>15.25</v>
      </c>
      <c r="C9" s="122">
        <v>14590</v>
      </c>
      <c r="D9" s="126">
        <v>147.91</v>
      </c>
      <c r="E9" s="94">
        <f t="shared" si="0"/>
        <v>2158006.9</v>
      </c>
      <c r="F9" s="97"/>
      <c r="G9" s="98"/>
    </row>
    <row r="10" spans="1:7" ht="18.75" customHeight="1" x14ac:dyDescent="0.15">
      <c r="A10" s="92" t="s">
        <v>642</v>
      </c>
      <c r="B10" s="93">
        <v>15.25</v>
      </c>
      <c r="C10" s="122">
        <v>15015</v>
      </c>
      <c r="D10" s="126">
        <v>144.54</v>
      </c>
      <c r="E10" s="94">
        <f t="shared" si="0"/>
        <v>2170268.1</v>
      </c>
      <c r="F10" s="97"/>
      <c r="G10" s="98"/>
    </row>
    <row r="11" spans="1:7" ht="18.75" customHeight="1" x14ac:dyDescent="0.15">
      <c r="A11" s="92" t="s">
        <v>1175</v>
      </c>
      <c r="B11" s="93">
        <v>15.25</v>
      </c>
      <c r="C11" s="122">
        <v>15175</v>
      </c>
      <c r="D11" s="126">
        <v>144.22999999999999</v>
      </c>
      <c r="E11" s="94">
        <f t="shared" si="0"/>
        <v>2188690.25</v>
      </c>
      <c r="F11" s="97"/>
      <c r="G11" s="98"/>
    </row>
    <row r="12" spans="1:7" ht="18.75" customHeight="1" x14ac:dyDescent="0.15">
      <c r="A12" s="92" t="s">
        <v>185</v>
      </c>
      <c r="B12" s="93">
        <v>15.25</v>
      </c>
      <c r="C12" s="122">
        <v>15360</v>
      </c>
      <c r="D12" s="126">
        <v>144.63999999999999</v>
      </c>
      <c r="E12" s="94">
        <f t="shared" si="0"/>
        <v>2221670.3999999999</v>
      </c>
      <c r="F12" s="97"/>
      <c r="G12" s="98"/>
    </row>
    <row r="13" spans="1:7" ht="18.75" customHeight="1" x14ac:dyDescent="0.15">
      <c r="A13" s="92" t="s">
        <v>186</v>
      </c>
      <c r="B13" s="93">
        <v>15.35</v>
      </c>
      <c r="C13" s="122">
        <v>15400</v>
      </c>
      <c r="D13" s="126">
        <v>143.93</v>
      </c>
      <c r="E13" s="94">
        <f t="shared" si="0"/>
        <v>2216522</v>
      </c>
      <c r="F13" s="97"/>
      <c r="G13" s="98"/>
    </row>
    <row r="14" spans="1:7" ht="18.75" customHeight="1" x14ac:dyDescent="0.15">
      <c r="A14" s="92" t="s">
        <v>187</v>
      </c>
      <c r="B14" s="93">
        <v>15.35</v>
      </c>
      <c r="C14" s="122">
        <v>15425</v>
      </c>
      <c r="D14" s="126">
        <v>143.53</v>
      </c>
      <c r="E14" s="94">
        <f t="shared" si="0"/>
        <v>2213950.25</v>
      </c>
      <c r="F14" s="97"/>
      <c r="G14" s="98"/>
    </row>
    <row r="15" spans="1:7" ht="18.75" customHeight="1" x14ac:dyDescent="0.15">
      <c r="A15" s="92" t="s">
        <v>188</v>
      </c>
      <c r="B15" s="93"/>
      <c r="C15" s="122"/>
      <c r="D15" s="126">
        <v>143.46</v>
      </c>
      <c r="E15" s="94">
        <f t="shared" si="0"/>
        <v>0</v>
      </c>
      <c r="F15" s="97"/>
      <c r="G15" s="98"/>
    </row>
    <row r="16" spans="1:7" ht="18.75" customHeight="1" x14ac:dyDescent="0.15">
      <c r="A16" s="92" t="s">
        <v>1177</v>
      </c>
      <c r="B16" s="93"/>
      <c r="C16" s="122"/>
      <c r="D16" s="126">
        <v>142.24</v>
      </c>
      <c r="E16" s="94">
        <f t="shared" si="0"/>
        <v>0</v>
      </c>
      <c r="F16" s="97"/>
      <c r="G16" s="98"/>
    </row>
    <row r="17" spans="1:7" ht="18.75" customHeight="1" x14ac:dyDescent="0.15">
      <c r="A17" s="92" t="s">
        <v>190</v>
      </c>
      <c r="B17" s="93">
        <v>15.3</v>
      </c>
      <c r="C17" s="122">
        <v>15525</v>
      </c>
      <c r="D17" s="126">
        <v>141.96</v>
      </c>
      <c r="E17" s="94">
        <f t="shared" si="0"/>
        <v>2203929</v>
      </c>
      <c r="F17" s="97"/>
      <c r="G17" s="98"/>
    </row>
    <row r="18" spans="1:7" ht="18.75" customHeight="1" x14ac:dyDescent="0.15">
      <c r="A18" s="92" t="s">
        <v>191</v>
      </c>
      <c r="B18" s="93">
        <v>15.25</v>
      </c>
      <c r="C18" s="122">
        <v>15550</v>
      </c>
      <c r="D18" s="126">
        <v>143.1</v>
      </c>
      <c r="E18" s="94">
        <f t="shared" si="0"/>
        <v>2225205</v>
      </c>
      <c r="F18" s="97"/>
      <c r="G18" s="98"/>
    </row>
    <row r="19" spans="1:7" ht="18.75" customHeight="1" x14ac:dyDescent="0.15">
      <c r="A19" s="92" t="s">
        <v>192</v>
      </c>
      <c r="B19" s="93">
        <v>15.25</v>
      </c>
      <c r="C19" s="122">
        <v>15625</v>
      </c>
      <c r="D19" s="126">
        <v>143.96</v>
      </c>
      <c r="E19" s="94">
        <f t="shared" si="0"/>
        <v>2249375</v>
      </c>
      <c r="F19" s="97"/>
      <c r="G19" s="98"/>
    </row>
    <row r="20" spans="1:7" ht="18.75" customHeight="1" x14ac:dyDescent="0.15">
      <c r="A20" s="92" t="s">
        <v>193</v>
      </c>
      <c r="B20" s="93">
        <v>15.25</v>
      </c>
      <c r="C20" s="122">
        <v>15530</v>
      </c>
      <c r="D20" s="126">
        <v>144.11000000000001</v>
      </c>
      <c r="E20" s="94">
        <f t="shared" si="0"/>
        <v>2238028.3000000003</v>
      </c>
      <c r="F20" s="97"/>
      <c r="G20" s="98"/>
    </row>
    <row r="21" spans="1:7" ht="18.75" customHeight="1" x14ac:dyDescent="0.15">
      <c r="A21" s="92" t="s">
        <v>1178</v>
      </c>
      <c r="B21" s="93">
        <v>15.25</v>
      </c>
      <c r="C21" s="122">
        <v>15450</v>
      </c>
      <c r="D21" s="126">
        <v>144.66</v>
      </c>
      <c r="E21" s="94">
        <f t="shared" si="0"/>
        <v>2234997</v>
      </c>
      <c r="F21" s="97"/>
      <c r="G21" s="98"/>
    </row>
    <row r="22" spans="1:7" ht="18.75" customHeight="1" x14ac:dyDescent="0.15">
      <c r="A22" s="92" t="s">
        <v>195</v>
      </c>
      <c r="B22" s="93">
        <v>15.35</v>
      </c>
      <c r="C22" s="122">
        <v>15380</v>
      </c>
      <c r="D22" s="139"/>
      <c r="E22" s="94">
        <f t="shared" si="0"/>
        <v>0</v>
      </c>
      <c r="F22" s="97"/>
      <c r="G22" s="98"/>
    </row>
    <row r="23" spans="1:7" ht="18.75" customHeight="1" thickBot="1" x14ac:dyDescent="0.2">
      <c r="A23" s="92" t="s">
        <v>1179</v>
      </c>
      <c r="B23" s="93">
        <v>15.35</v>
      </c>
      <c r="C23" s="122">
        <v>15375</v>
      </c>
      <c r="D23" s="124">
        <v>143.57</v>
      </c>
      <c r="E23" s="94">
        <f t="shared" si="0"/>
        <v>2207388.75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15.270000000000001</v>
      </c>
      <c r="C24" s="118">
        <f>ROUND(ROUNDDOWN(SUM(C2:C23)/COUNTA(C2:C23),3),2)</f>
        <v>15209.5</v>
      </c>
      <c r="D24" s="118">
        <f>ROUND(ROUNDDOWN(SUM(D2:D23)/COUNTA(D2:D23),3),2)</f>
        <v>145.49</v>
      </c>
      <c r="E24" s="119">
        <f t="shared" si="0"/>
        <v>2212830.1550000003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876</v>
      </c>
      <c r="B26" s="104">
        <v>15274.75</v>
      </c>
      <c r="C26" s="104">
        <v>153.02000000000001</v>
      </c>
      <c r="D26" s="105">
        <v>2337342.2450000001</v>
      </c>
      <c r="E26" s="106" t="s">
        <v>30</v>
      </c>
      <c r="F26" s="116"/>
      <c r="G26" s="116"/>
    </row>
    <row r="27" spans="1:7" ht="18.75" customHeight="1" x14ac:dyDescent="0.15">
      <c r="A27" s="103" t="s">
        <v>877</v>
      </c>
      <c r="B27" s="104">
        <v>16054.52</v>
      </c>
      <c r="C27" s="104">
        <v>150.25</v>
      </c>
      <c r="D27" s="105">
        <v>2412191.63</v>
      </c>
      <c r="E27" s="107">
        <f>D27-D26</f>
        <v>74849.384999999776</v>
      </c>
      <c r="F27" s="116"/>
      <c r="G27" s="116"/>
    </row>
    <row r="28" spans="1:7" ht="18.75" customHeight="1" x14ac:dyDescent="0.15">
      <c r="A28" s="103" t="s">
        <v>882</v>
      </c>
      <c r="B28" s="108">
        <f>C24</f>
        <v>15209.5</v>
      </c>
      <c r="C28" s="109">
        <f>D24</f>
        <v>145.49</v>
      </c>
      <c r="D28" s="110">
        <f>E24</f>
        <v>2212830.1550000003</v>
      </c>
      <c r="E28" s="111">
        <f>D28-D27</f>
        <v>-199361.47499999963</v>
      </c>
      <c r="F28" s="116"/>
    </row>
    <row r="30" spans="1:7" x14ac:dyDescent="0.15">
      <c r="A30" s="138" t="s">
        <v>1134</v>
      </c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3"/>
    </row>
  </sheetData>
  <phoneticPr fontId="1"/>
  <pageMargins left="0.7" right="0.7" top="0.75" bottom="0.75" header="0.3" footer="0.3"/>
  <pageSetup paperSize="9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79DC-B10A-40C2-B072-66E1B8E0DE48}">
  <dimension ref="A1:G54"/>
  <sheetViews>
    <sheetView workbookViewId="0">
      <selection activeCell="D5" sqref="D5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198</v>
      </c>
      <c r="B2" s="93">
        <v>15.35</v>
      </c>
      <c r="C2" s="122">
        <v>15005</v>
      </c>
      <c r="D2" s="126">
        <v>144.06</v>
      </c>
      <c r="E2" s="94">
        <f t="shared" ref="E2:E24" si="0">C2*D2</f>
        <v>2161620.2999999998</v>
      </c>
      <c r="F2" s="95"/>
      <c r="G2" s="96"/>
    </row>
    <row r="3" spans="1:7" ht="18.75" customHeight="1" x14ac:dyDescent="0.15">
      <c r="A3" s="92" t="s">
        <v>199</v>
      </c>
      <c r="B3" s="93">
        <v>15.25</v>
      </c>
      <c r="C3" s="122">
        <v>15325</v>
      </c>
      <c r="D3" s="126">
        <v>146.99</v>
      </c>
      <c r="E3" s="94">
        <f t="shared" si="0"/>
        <v>2252621.75</v>
      </c>
      <c r="F3" s="97"/>
      <c r="G3" s="98"/>
    </row>
    <row r="4" spans="1:7" ht="18.75" customHeight="1" x14ac:dyDescent="0.15">
      <c r="A4" s="92" t="s">
        <v>508</v>
      </c>
      <c r="B4" s="93"/>
      <c r="C4" s="122"/>
      <c r="D4" s="139"/>
      <c r="E4" s="94">
        <f t="shared" si="0"/>
        <v>0</v>
      </c>
      <c r="F4" s="97"/>
      <c r="G4" s="98"/>
    </row>
    <row r="5" spans="1:7" ht="18.75" customHeight="1" x14ac:dyDescent="0.15">
      <c r="A5" s="92" t="s">
        <v>509</v>
      </c>
      <c r="B5" s="93">
        <v>15.25</v>
      </c>
      <c r="C5" s="122">
        <v>15440</v>
      </c>
      <c r="D5" s="139"/>
      <c r="E5" s="94">
        <f t="shared" si="0"/>
        <v>0</v>
      </c>
      <c r="F5" s="97"/>
      <c r="G5" s="98"/>
    </row>
    <row r="6" spans="1:7" ht="18.75" customHeight="1" x14ac:dyDescent="0.15">
      <c r="A6" s="92" t="s">
        <v>201</v>
      </c>
      <c r="B6" s="93">
        <v>15.25</v>
      </c>
      <c r="C6" s="122">
        <v>15355</v>
      </c>
      <c r="D6" s="126">
        <v>144.03</v>
      </c>
      <c r="E6" s="94">
        <f t="shared" si="0"/>
        <v>2211580.65</v>
      </c>
      <c r="F6" s="97"/>
      <c r="G6" s="98"/>
    </row>
    <row r="7" spans="1:7" ht="18.75" customHeight="1" x14ac:dyDescent="0.15">
      <c r="A7" s="92" t="s">
        <v>202</v>
      </c>
      <c r="B7" s="93">
        <v>15.25</v>
      </c>
      <c r="C7" s="122">
        <v>15375</v>
      </c>
      <c r="D7" s="126">
        <v>144.63999999999999</v>
      </c>
      <c r="E7" s="94">
        <f t="shared" si="0"/>
        <v>2223840</v>
      </c>
      <c r="F7" s="97"/>
      <c r="G7" s="98"/>
    </row>
    <row r="8" spans="1:7" ht="18.75" customHeight="1" x14ac:dyDescent="0.15">
      <c r="A8" s="92" t="s">
        <v>203</v>
      </c>
      <c r="B8" s="93">
        <v>15.25</v>
      </c>
      <c r="C8" s="122">
        <v>15460</v>
      </c>
      <c r="D8" s="126">
        <v>146.82</v>
      </c>
      <c r="E8" s="94">
        <f t="shared" si="0"/>
        <v>2269837.1999999997</v>
      </c>
      <c r="F8" s="97"/>
      <c r="G8" s="98"/>
    </row>
    <row r="9" spans="1:7" ht="18.75" customHeight="1" x14ac:dyDescent="0.15">
      <c r="A9" s="92" t="s">
        <v>1181</v>
      </c>
      <c r="B9" s="93">
        <v>15.25</v>
      </c>
      <c r="C9" s="122">
        <v>15485</v>
      </c>
      <c r="D9" s="126">
        <v>146.96</v>
      </c>
      <c r="E9" s="94">
        <f t="shared" si="0"/>
        <v>2275675.6</v>
      </c>
      <c r="F9" s="97"/>
      <c r="G9" s="98"/>
    </row>
    <row r="10" spans="1:7" ht="18.75" customHeight="1" x14ac:dyDescent="0.15">
      <c r="A10" s="92" t="s">
        <v>379</v>
      </c>
      <c r="B10" s="93">
        <v>15.25</v>
      </c>
      <c r="C10" s="122">
        <v>15475</v>
      </c>
      <c r="D10" s="126">
        <v>148.9</v>
      </c>
      <c r="E10" s="94">
        <f t="shared" si="0"/>
        <v>2304227.5</v>
      </c>
      <c r="F10" s="97"/>
      <c r="G10" s="98"/>
    </row>
    <row r="11" spans="1:7" ht="18.75" customHeight="1" x14ac:dyDescent="0.15">
      <c r="A11" s="92" t="s">
        <v>206</v>
      </c>
      <c r="B11" s="93">
        <v>15.25</v>
      </c>
      <c r="C11" s="122">
        <v>15725</v>
      </c>
      <c r="D11" s="126">
        <v>148.33000000000001</v>
      </c>
      <c r="E11" s="94">
        <f t="shared" si="0"/>
        <v>2332489.25</v>
      </c>
      <c r="F11" s="97"/>
      <c r="G11" s="98"/>
    </row>
    <row r="12" spans="1:7" ht="18.75" customHeight="1" x14ac:dyDescent="0.15">
      <c r="A12" s="92" t="s">
        <v>207</v>
      </c>
      <c r="B12" s="93">
        <v>15.25</v>
      </c>
      <c r="C12" s="122">
        <v>15475</v>
      </c>
      <c r="D12" s="126">
        <v>147.28</v>
      </c>
      <c r="E12" s="94">
        <f t="shared" si="0"/>
        <v>2279158</v>
      </c>
      <c r="F12" s="97"/>
      <c r="G12" s="98"/>
    </row>
    <row r="13" spans="1:7" ht="18.75" customHeight="1" x14ac:dyDescent="0.15">
      <c r="A13" s="92" t="s">
        <v>208</v>
      </c>
      <c r="B13" s="93">
        <v>15.3</v>
      </c>
      <c r="C13" s="122">
        <v>15435</v>
      </c>
      <c r="D13" s="126">
        <v>146.08000000000001</v>
      </c>
      <c r="E13" s="94">
        <f t="shared" si="0"/>
        <v>2254744.8000000003</v>
      </c>
      <c r="F13" s="97"/>
      <c r="G13" s="98"/>
    </row>
    <row r="14" spans="1:7" ht="18.75" customHeight="1" x14ac:dyDescent="0.15">
      <c r="A14" s="92" t="s">
        <v>1182</v>
      </c>
      <c r="B14" s="93">
        <v>15.3</v>
      </c>
      <c r="C14" s="122">
        <v>15310</v>
      </c>
      <c r="D14" s="126">
        <v>145.94</v>
      </c>
      <c r="E14" s="94">
        <f t="shared" si="0"/>
        <v>2234341.4</v>
      </c>
      <c r="F14" s="97"/>
      <c r="G14" s="98"/>
    </row>
    <row r="15" spans="1:7" ht="18.75" customHeight="1" x14ac:dyDescent="0.15">
      <c r="A15" s="92" t="s">
        <v>210</v>
      </c>
      <c r="B15" s="93">
        <v>15.3</v>
      </c>
      <c r="C15" s="122">
        <v>15350</v>
      </c>
      <c r="D15" s="126">
        <v>146.32</v>
      </c>
      <c r="E15" s="94">
        <f t="shared" si="0"/>
        <v>2246012</v>
      </c>
      <c r="F15" s="97"/>
      <c r="G15" s="98"/>
    </row>
    <row r="16" spans="1:7" ht="18.75" customHeight="1" x14ac:dyDescent="0.15">
      <c r="A16" s="92" t="s">
        <v>211</v>
      </c>
      <c r="B16" s="93">
        <v>15.3</v>
      </c>
      <c r="C16" s="122">
        <v>15330</v>
      </c>
      <c r="D16" s="126">
        <v>145.28</v>
      </c>
      <c r="E16" s="94">
        <f t="shared" si="0"/>
        <v>2227142.4</v>
      </c>
      <c r="F16" s="97"/>
      <c r="G16" s="98"/>
    </row>
    <row r="17" spans="1:7" ht="18.75" customHeight="1" x14ac:dyDescent="0.15">
      <c r="A17" s="92" t="s">
        <v>212</v>
      </c>
      <c r="B17" s="93">
        <v>15.2</v>
      </c>
      <c r="C17" s="122">
        <v>15250</v>
      </c>
      <c r="D17" s="126">
        <v>144.36000000000001</v>
      </c>
      <c r="E17" s="94">
        <f t="shared" si="0"/>
        <v>2201490</v>
      </c>
      <c r="F17" s="97"/>
      <c r="G17" s="98"/>
    </row>
    <row r="18" spans="1:7" ht="18.75" customHeight="1" x14ac:dyDescent="0.15">
      <c r="A18" s="92" t="s">
        <v>213</v>
      </c>
      <c r="B18" s="93">
        <v>15.2</v>
      </c>
      <c r="C18" s="122">
        <v>15205</v>
      </c>
      <c r="D18" s="126">
        <v>144.91</v>
      </c>
      <c r="E18" s="94">
        <f t="shared" si="0"/>
        <v>2203356.5499999998</v>
      </c>
      <c r="F18" s="97"/>
      <c r="G18" s="98"/>
    </row>
    <row r="19" spans="1:7" ht="18.75" customHeight="1" x14ac:dyDescent="0.15">
      <c r="A19" s="92" t="s">
        <v>1184</v>
      </c>
      <c r="B19" s="93"/>
      <c r="C19" s="122"/>
      <c r="D19" s="126">
        <v>143.74</v>
      </c>
      <c r="E19" s="94">
        <f t="shared" si="0"/>
        <v>0</v>
      </c>
      <c r="F19" s="97"/>
      <c r="G19" s="98"/>
    </row>
    <row r="20" spans="1:7" ht="18.75" customHeight="1" x14ac:dyDescent="0.15">
      <c r="A20" s="92" t="s">
        <v>215</v>
      </c>
      <c r="B20" s="93">
        <v>15.15</v>
      </c>
      <c r="C20" s="122">
        <v>15275</v>
      </c>
      <c r="D20" s="126">
        <v>143.37</v>
      </c>
      <c r="E20" s="94">
        <f t="shared" si="0"/>
        <v>2189976.75</v>
      </c>
      <c r="F20" s="97"/>
      <c r="G20" s="98"/>
    </row>
    <row r="21" spans="1:7" ht="18.75" customHeight="1" x14ac:dyDescent="0.15">
      <c r="A21" s="92" t="s">
        <v>216</v>
      </c>
      <c r="B21" s="93">
        <v>15.15</v>
      </c>
      <c r="C21" s="122">
        <v>14965</v>
      </c>
      <c r="D21" s="126">
        <v>145.06</v>
      </c>
      <c r="E21" s="94">
        <f t="shared" si="0"/>
        <v>2170822.9</v>
      </c>
      <c r="F21" s="97"/>
      <c r="G21" s="98"/>
    </row>
    <row r="22" spans="1:7" ht="18.75" customHeight="1" x14ac:dyDescent="0.15">
      <c r="A22" s="92" t="s">
        <v>217</v>
      </c>
      <c r="B22" s="93">
        <v>15.15</v>
      </c>
      <c r="C22" s="122">
        <v>15105</v>
      </c>
      <c r="D22" s="124">
        <v>147.05000000000001</v>
      </c>
      <c r="E22" s="94">
        <f t="shared" si="0"/>
        <v>2221190.25</v>
      </c>
      <c r="F22" s="97"/>
      <c r="G22" s="98"/>
    </row>
    <row r="23" spans="1:7" ht="18.75" customHeight="1" thickBot="1" x14ac:dyDescent="0.2">
      <c r="A23" s="92" t="s">
        <v>218</v>
      </c>
      <c r="B23" s="93">
        <v>15.3</v>
      </c>
      <c r="C23" s="122">
        <v>15150</v>
      </c>
      <c r="D23" s="124">
        <v>144.87</v>
      </c>
      <c r="E23" s="94">
        <f t="shared" si="0"/>
        <v>2194780.5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15.247499999999999</v>
      </c>
      <c r="C24" s="118">
        <f>ROUND(ROUNDDOWN(SUM(C2:C23)/COUNTA(C2:C23),3),2)</f>
        <v>15324.75</v>
      </c>
      <c r="D24" s="118">
        <f>ROUND(ROUNDDOWN(SUM(D2:D23)/COUNTA(D2:D23),3),2)</f>
        <v>145.75</v>
      </c>
      <c r="E24" s="119">
        <f t="shared" si="0"/>
        <v>2233582.3125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877</v>
      </c>
      <c r="B26" s="104">
        <v>16054.52</v>
      </c>
      <c r="C26" s="104">
        <v>150.25</v>
      </c>
      <c r="D26" s="105">
        <v>2412191.63</v>
      </c>
      <c r="E26" s="106" t="s">
        <v>30</v>
      </c>
      <c r="F26" s="116"/>
      <c r="G26" s="116"/>
    </row>
    <row r="27" spans="1:7" ht="18.75" customHeight="1" x14ac:dyDescent="0.15">
      <c r="A27" s="103" t="s">
        <v>882</v>
      </c>
      <c r="B27" s="108">
        <v>15209.5</v>
      </c>
      <c r="C27" s="109">
        <v>145.49</v>
      </c>
      <c r="D27" s="110">
        <v>2212830.1550000003</v>
      </c>
      <c r="E27" s="107">
        <f>D27-D26</f>
        <v>-199361.47499999963</v>
      </c>
      <c r="F27" s="116"/>
      <c r="G27" s="116"/>
    </row>
    <row r="28" spans="1:7" ht="18.75" customHeight="1" x14ac:dyDescent="0.15">
      <c r="A28" s="103" t="s">
        <v>1180</v>
      </c>
      <c r="B28" s="108">
        <f>C24</f>
        <v>15324.75</v>
      </c>
      <c r="C28" s="109">
        <f>D24</f>
        <v>145.75</v>
      </c>
      <c r="D28" s="110">
        <f>E24</f>
        <v>2233582.3125</v>
      </c>
      <c r="E28" s="111">
        <f>D28-D27</f>
        <v>20752.157499999739</v>
      </c>
      <c r="F28" s="116"/>
    </row>
    <row r="30" spans="1:7" x14ac:dyDescent="0.15">
      <c r="A30" s="138" t="s">
        <v>1134</v>
      </c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3"/>
    </row>
  </sheetData>
  <phoneticPr fontId="1"/>
  <pageMargins left="0.7" right="0.7" top="0.75" bottom="0.75" header="0.3" footer="0.3"/>
  <pageSetup paperSize="9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52C4-D1ED-47C6-A8EF-CFB932F915EC}">
  <dimension ref="A1:G53"/>
  <sheetViews>
    <sheetView workbookViewId="0">
      <selection activeCell="A26" sqref="A26:D27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220</v>
      </c>
      <c r="B2" s="93">
        <v>15.3</v>
      </c>
      <c r="C2" s="122">
        <v>15145</v>
      </c>
      <c r="D2" s="126">
        <v>144.63</v>
      </c>
      <c r="E2" s="94">
        <f t="shared" ref="E2:E23" si="0">C2*D2</f>
        <v>2190421.35</v>
      </c>
      <c r="F2" s="95"/>
      <c r="G2" s="96"/>
    </row>
    <row r="3" spans="1:7" ht="18.75" customHeight="1" x14ac:dyDescent="0.15">
      <c r="A3" s="92" t="s">
        <v>1185</v>
      </c>
      <c r="B3" s="93">
        <v>15.3</v>
      </c>
      <c r="C3" s="122">
        <v>15200</v>
      </c>
      <c r="D3" s="126">
        <v>143.83000000000001</v>
      </c>
      <c r="E3" s="94">
        <f t="shared" si="0"/>
        <v>2186216</v>
      </c>
      <c r="F3" s="97"/>
      <c r="G3" s="98"/>
    </row>
    <row r="4" spans="1:7" ht="18.75" customHeight="1" x14ac:dyDescent="0.15">
      <c r="A4" s="92" t="s">
        <v>222</v>
      </c>
      <c r="B4" s="93">
        <v>15.1</v>
      </c>
      <c r="C4" s="122">
        <v>15280</v>
      </c>
      <c r="D4" s="126">
        <v>145</v>
      </c>
      <c r="E4" s="94">
        <f t="shared" si="0"/>
        <v>2215600</v>
      </c>
      <c r="F4" s="97"/>
      <c r="G4" s="98"/>
    </row>
    <row r="5" spans="1:7" ht="18.75" customHeight="1" x14ac:dyDescent="0.15">
      <c r="A5" s="92" t="s">
        <v>223</v>
      </c>
      <c r="B5" s="93">
        <v>15.1</v>
      </c>
      <c r="C5" s="122">
        <v>15285</v>
      </c>
      <c r="D5" s="126">
        <v>143.72999999999999</v>
      </c>
      <c r="E5" s="94">
        <f t="shared" si="0"/>
        <v>2196913.0499999998</v>
      </c>
      <c r="F5" s="97"/>
      <c r="G5" s="98"/>
    </row>
    <row r="6" spans="1:7" ht="18.75" customHeight="1" x14ac:dyDescent="0.15">
      <c r="A6" s="92" t="s">
        <v>224</v>
      </c>
      <c r="B6" s="93">
        <v>15.1</v>
      </c>
      <c r="C6" s="122">
        <v>15225</v>
      </c>
      <c r="D6" s="126">
        <v>144.76</v>
      </c>
      <c r="E6" s="94">
        <f t="shared" si="0"/>
        <v>2203971</v>
      </c>
      <c r="F6" s="97"/>
      <c r="G6" s="98"/>
    </row>
    <row r="7" spans="1:7" ht="18.75" customHeight="1" x14ac:dyDescent="0.15">
      <c r="A7" s="92" t="s">
        <v>1186</v>
      </c>
      <c r="B7" s="93">
        <v>15.1</v>
      </c>
      <c r="C7" s="122">
        <v>15240</v>
      </c>
      <c r="D7" s="126">
        <v>145.9</v>
      </c>
      <c r="E7" s="94">
        <f t="shared" si="0"/>
        <v>2223516</v>
      </c>
      <c r="F7" s="97"/>
      <c r="G7" s="98"/>
    </row>
    <row r="8" spans="1:7" ht="18.75" customHeight="1" x14ac:dyDescent="0.15">
      <c r="A8" s="92" t="s">
        <v>226</v>
      </c>
      <c r="B8" s="93">
        <v>15.1</v>
      </c>
      <c r="C8" s="122">
        <v>15070</v>
      </c>
      <c r="D8" s="126">
        <v>145.71</v>
      </c>
      <c r="E8" s="94">
        <f t="shared" si="0"/>
        <v>2195849.7000000002</v>
      </c>
      <c r="F8" s="97"/>
      <c r="G8" s="98"/>
    </row>
    <row r="9" spans="1:7" ht="18.75" customHeight="1" x14ac:dyDescent="0.15">
      <c r="A9" s="92" t="s">
        <v>227</v>
      </c>
      <c r="B9" s="93">
        <v>15.1</v>
      </c>
      <c r="C9" s="122">
        <v>15030</v>
      </c>
      <c r="D9" s="126">
        <v>145.94</v>
      </c>
      <c r="E9" s="94">
        <f t="shared" si="0"/>
        <v>2193478.2000000002</v>
      </c>
      <c r="F9" s="97"/>
      <c r="G9" s="98"/>
    </row>
    <row r="10" spans="1:7" ht="18.75" customHeight="1" x14ac:dyDescent="0.15">
      <c r="A10" s="92" t="s">
        <v>228</v>
      </c>
      <c r="B10" s="93">
        <v>15.1</v>
      </c>
      <c r="C10" s="122">
        <v>14940</v>
      </c>
      <c r="D10" s="126">
        <v>145.12</v>
      </c>
      <c r="E10" s="94">
        <f t="shared" si="0"/>
        <v>2168092.8000000003</v>
      </c>
      <c r="F10" s="97"/>
      <c r="G10" s="98"/>
    </row>
    <row r="11" spans="1:7" ht="18.75" customHeight="1" x14ac:dyDescent="0.15">
      <c r="A11" s="92" t="s">
        <v>229</v>
      </c>
      <c r="B11" s="93">
        <v>15.1</v>
      </c>
      <c r="C11" s="122">
        <v>14970</v>
      </c>
      <c r="D11" s="126">
        <v>144.08000000000001</v>
      </c>
      <c r="E11" s="94">
        <f t="shared" si="0"/>
        <v>2156877.6</v>
      </c>
      <c r="F11" s="97"/>
      <c r="G11" s="98"/>
    </row>
    <row r="12" spans="1:7" ht="18.75" customHeight="1" x14ac:dyDescent="0.15">
      <c r="A12" s="92" t="s">
        <v>1187</v>
      </c>
      <c r="B12" s="93">
        <v>15.1</v>
      </c>
      <c r="C12" s="122">
        <v>15000</v>
      </c>
      <c r="D12" s="126">
        <v>145.41999999999999</v>
      </c>
      <c r="E12" s="94">
        <f t="shared" si="0"/>
        <v>2181300</v>
      </c>
      <c r="F12" s="97"/>
      <c r="G12" s="98"/>
    </row>
    <row r="13" spans="1:7" ht="18.75" customHeight="1" x14ac:dyDescent="0.15">
      <c r="A13" s="92" t="s">
        <v>231</v>
      </c>
      <c r="B13" s="93">
        <v>15.1</v>
      </c>
      <c r="C13" s="122">
        <v>14820</v>
      </c>
      <c r="D13" s="126">
        <v>146.08000000000001</v>
      </c>
      <c r="E13" s="94">
        <f t="shared" si="0"/>
        <v>2164905.6</v>
      </c>
      <c r="F13" s="97"/>
      <c r="G13" s="98"/>
    </row>
    <row r="14" spans="1:7" ht="18.75" customHeight="1" x14ac:dyDescent="0.15">
      <c r="A14" s="92" t="s">
        <v>232</v>
      </c>
      <c r="B14" s="93">
        <v>15</v>
      </c>
      <c r="C14" s="122">
        <v>14785</v>
      </c>
      <c r="D14" s="126">
        <v>146.36000000000001</v>
      </c>
      <c r="E14" s="94">
        <f t="shared" si="0"/>
        <v>2163932.6</v>
      </c>
      <c r="F14" s="97"/>
      <c r="G14" s="98"/>
    </row>
    <row r="15" spans="1:7" ht="18.75" customHeight="1" x14ac:dyDescent="0.15">
      <c r="A15" s="92" t="s">
        <v>233</v>
      </c>
      <c r="B15" s="93">
        <v>15</v>
      </c>
      <c r="C15" s="122">
        <v>14850</v>
      </c>
      <c r="D15" s="126">
        <v>145.91999999999999</v>
      </c>
      <c r="E15" s="94">
        <f t="shared" si="0"/>
        <v>2166912</v>
      </c>
      <c r="F15" s="97"/>
      <c r="G15" s="98"/>
    </row>
    <row r="16" spans="1:7" ht="18.75" customHeight="1" x14ac:dyDescent="0.15">
      <c r="A16" s="92" t="s">
        <v>234</v>
      </c>
      <c r="B16" s="93">
        <v>15</v>
      </c>
      <c r="C16" s="122">
        <v>14770</v>
      </c>
      <c r="D16" s="126">
        <v>146.35</v>
      </c>
      <c r="E16" s="94">
        <f t="shared" si="0"/>
        <v>2161589.5</v>
      </c>
      <c r="F16" s="97"/>
      <c r="G16" s="98"/>
    </row>
    <row r="17" spans="1:7" ht="18.75" customHeight="1" x14ac:dyDescent="0.15">
      <c r="A17" s="92" t="s">
        <v>1188</v>
      </c>
      <c r="B17" s="93">
        <v>15.25</v>
      </c>
      <c r="C17" s="122">
        <v>14605</v>
      </c>
      <c r="D17" s="126">
        <v>147.5</v>
      </c>
      <c r="E17" s="94">
        <f t="shared" si="0"/>
        <v>2154237.5</v>
      </c>
      <c r="F17" s="97"/>
      <c r="G17" s="98"/>
    </row>
    <row r="18" spans="1:7" ht="18.75" customHeight="1" x14ac:dyDescent="0.15">
      <c r="A18" s="92" t="s">
        <v>236</v>
      </c>
      <c r="B18" s="93">
        <v>15.25</v>
      </c>
      <c r="C18" s="122">
        <v>14745</v>
      </c>
      <c r="D18" s="126">
        <v>146.72</v>
      </c>
      <c r="E18" s="94">
        <f t="shared" si="0"/>
        <v>2163386.4</v>
      </c>
      <c r="F18" s="97"/>
      <c r="G18" s="98"/>
    </row>
    <row r="19" spans="1:7" ht="18.75" customHeight="1" x14ac:dyDescent="0.15">
      <c r="A19" s="92" t="s">
        <v>237</v>
      </c>
      <c r="B19" s="93">
        <v>15.3</v>
      </c>
      <c r="C19" s="122">
        <v>14805</v>
      </c>
      <c r="D19" s="126">
        <v>146.06</v>
      </c>
      <c r="E19" s="94">
        <f t="shared" si="0"/>
        <v>2162418.2999999998</v>
      </c>
      <c r="F19" s="97"/>
      <c r="G19" s="98"/>
    </row>
    <row r="20" spans="1:7" ht="18.75" customHeight="1" x14ac:dyDescent="0.15">
      <c r="A20" s="92" t="s">
        <v>238</v>
      </c>
      <c r="B20" s="93">
        <v>15.3</v>
      </c>
      <c r="C20" s="122">
        <v>14960</v>
      </c>
      <c r="D20" s="126">
        <v>145.80000000000001</v>
      </c>
      <c r="E20" s="94">
        <f t="shared" si="0"/>
        <v>2181168</v>
      </c>
      <c r="F20" s="97"/>
      <c r="G20" s="98"/>
    </row>
    <row r="21" spans="1:7" ht="18.75" customHeight="1" x14ac:dyDescent="0.15">
      <c r="A21" s="92" t="s">
        <v>239</v>
      </c>
      <c r="B21" s="93">
        <v>15.4</v>
      </c>
      <c r="C21" s="122">
        <v>15030</v>
      </c>
      <c r="D21" s="126">
        <v>145.58000000000001</v>
      </c>
      <c r="E21" s="94">
        <f t="shared" si="0"/>
        <v>2188067.4000000004</v>
      </c>
      <c r="F21" s="97"/>
      <c r="G21" s="98"/>
    </row>
    <row r="22" spans="1:7" ht="18.75" customHeight="1" thickBot="1" x14ac:dyDescent="0.2">
      <c r="A22" s="92" t="s">
        <v>1189</v>
      </c>
      <c r="B22" s="93">
        <v>15.3</v>
      </c>
      <c r="C22" s="122">
        <v>15020</v>
      </c>
      <c r="D22" s="124">
        <v>145.81</v>
      </c>
      <c r="E22" s="94">
        <f t="shared" si="0"/>
        <v>2190066.2000000002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15.161904761904761</v>
      </c>
      <c r="C23" s="118">
        <f>ROUND(ROUNDDOWN(SUM(C2:C22)/COUNTA(C2:C22),3),2)</f>
        <v>14989.29</v>
      </c>
      <c r="D23" s="118">
        <f>ROUND(ROUNDDOWN(SUM(D2:D22)/COUNTA(D2:D22),3),2)</f>
        <v>145.54</v>
      </c>
      <c r="E23" s="119">
        <f t="shared" si="0"/>
        <v>2181541.2666000002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882</v>
      </c>
      <c r="B25" s="104">
        <v>15209.5</v>
      </c>
      <c r="C25" s="104">
        <v>145.49</v>
      </c>
      <c r="D25" s="105">
        <v>2212830.1550000003</v>
      </c>
      <c r="E25" s="106" t="s">
        <v>30</v>
      </c>
      <c r="F25" s="116"/>
      <c r="G25" s="116"/>
    </row>
    <row r="26" spans="1:7" ht="18.75" customHeight="1" x14ac:dyDescent="0.15">
      <c r="A26" s="103" t="s">
        <v>829</v>
      </c>
      <c r="B26" s="108">
        <v>15324.75</v>
      </c>
      <c r="C26" s="109">
        <v>145.75</v>
      </c>
      <c r="D26" s="110">
        <v>2233582.3125</v>
      </c>
      <c r="E26" s="107">
        <f>D26-D25</f>
        <v>20752.157499999739</v>
      </c>
      <c r="F26" s="116"/>
      <c r="G26" s="116"/>
    </row>
    <row r="27" spans="1:7" ht="18.75" customHeight="1" x14ac:dyDescent="0.15">
      <c r="A27" s="103" t="s">
        <v>830</v>
      </c>
      <c r="B27" s="108">
        <f>C23</f>
        <v>14989.29</v>
      </c>
      <c r="C27" s="109">
        <f>D23</f>
        <v>145.54</v>
      </c>
      <c r="D27" s="110">
        <f>E23</f>
        <v>2181541.2666000002</v>
      </c>
      <c r="E27" s="111">
        <f>D27-D26</f>
        <v>-52041.045899999794</v>
      </c>
      <c r="F27" s="116"/>
    </row>
    <row r="29" spans="1:7" x14ac:dyDescent="0.15">
      <c r="A29" s="138" t="s">
        <v>1134</v>
      </c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3"/>
    </row>
  </sheetData>
  <phoneticPr fontId="1"/>
  <pageMargins left="0.7" right="0.7" top="0.75" bottom="0.75" header="0.3" footer="0.3"/>
  <pageSetup paperSize="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21F5-E930-4113-9172-D5C43A724F0F}">
  <dimension ref="A1:G55"/>
  <sheetViews>
    <sheetView workbookViewId="0">
      <selection activeCell="D16" sqref="D16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1190</v>
      </c>
      <c r="B2" s="93">
        <v>15.3</v>
      </c>
      <c r="C2" s="122">
        <v>14965</v>
      </c>
      <c r="D2" s="126">
        <v>144.69</v>
      </c>
      <c r="E2" s="94">
        <f t="shared" ref="E2:E25" si="0">C2*D2</f>
        <v>2165285.85</v>
      </c>
      <c r="F2" s="95"/>
      <c r="G2" s="96"/>
    </row>
    <row r="3" spans="1:7" ht="18.75" customHeight="1" x14ac:dyDescent="0.15">
      <c r="A3" s="92" t="s">
        <v>1191</v>
      </c>
      <c r="B3" s="93">
        <v>15.3</v>
      </c>
      <c r="C3" s="122">
        <v>15085</v>
      </c>
      <c r="D3" s="126">
        <v>144.69999999999999</v>
      </c>
      <c r="E3" s="94">
        <f t="shared" si="0"/>
        <v>2182799.5</v>
      </c>
      <c r="F3" s="97"/>
      <c r="G3" s="98"/>
    </row>
    <row r="4" spans="1:7" ht="18.75" customHeight="1" x14ac:dyDescent="0.15">
      <c r="A4" s="92" t="s">
        <v>243</v>
      </c>
      <c r="B4" s="93">
        <v>15.3</v>
      </c>
      <c r="C4" s="122">
        <v>15250</v>
      </c>
      <c r="D4" s="126">
        <v>144.63999999999999</v>
      </c>
      <c r="E4" s="94">
        <f t="shared" si="0"/>
        <v>2205760</v>
      </c>
      <c r="F4" s="97"/>
      <c r="G4" s="98"/>
    </row>
    <row r="5" spans="1:7" ht="18.75" customHeight="1" x14ac:dyDescent="0.15">
      <c r="A5" s="92" t="s">
        <v>244</v>
      </c>
      <c r="B5" s="93">
        <v>15.3</v>
      </c>
      <c r="C5" s="122">
        <v>15120</v>
      </c>
      <c r="D5" s="126">
        <v>145.63</v>
      </c>
      <c r="E5" s="94">
        <f t="shared" si="0"/>
        <v>2201925.6</v>
      </c>
      <c r="F5" s="97"/>
      <c r="G5" s="98"/>
    </row>
    <row r="6" spans="1:7" ht="18.75" customHeight="1" x14ac:dyDescent="0.15">
      <c r="A6" s="92" t="s">
        <v>1192</v>
      </c>
      <c r="B6" s="93">
        <v>15.3</v>
      </c>
      <c r="C6" s="122">
        <v>14920</v>
      </c>
      <c r="D6" s="126">
        <v>145.41</v>
      </c>
      <c r="E6" s="94">
        <f t="shared" si="0"/>
        <v>2169517.1999999997</v>
      </c>
      <c r="F6" s="97"/>
      <c r="G6" s="98"/>
    </row>
    <row r="7" spans="1:7" ht="18.75" customHeight="1" x14ac:dyDescent="0.15">
      <c r="A7" s="92" t="s">
        <v>246</v>
      </c>
      <c r="B7" s="93">
        <v>15.3</v>
      </c>
      <c r="C7" s="122">
        <v>14940</v>
      </c>
      <c r="D7" s="126">
        <v>147.09</v>
      </c>
      <c r="E7" s="94">
        <f t="shared" si="0"/>
        <v>2197524.6</v>
      </c>
      <c r="F7" s="97"/>
      <c r="G7" s="98"/>
    </row>
    <row r="8" spans="1:7" ht="18.75" customHeight="1" x14ac:dyDescent="0.15">
      <c r="A8" s="92" t="s">
        <v>247</v>
      </c>
      <c r="B8" s="93">
        <v>15.35</v>
      </c>
      <c r="C8" s="122">
        <v>14825</v>
      </c>
      <c r="D8" s="126">
        <v>147.88999999999999</v>
      </c>
      <c r="E8" s="94">
        <f t="shared" si="0"/>
        <v>2192469.25</v>
      </c>
      <c r="F8" s="97"/>
      <c r="G8" s="98"/>
    </row>
    <row r="9" spans="1:7" ht="18.75" customHeight="1" x14ac:dyDescent="0.15">
      <c r="A9" s="92" t="s">
        <v>248</v>
      </c>
      <c r="B9" s="93">
        <v>15.35</v>
      </c>
      <c r="C9" s="122">
        <v>15100</v>
      </c>
      <c r="D9" s="126">
        <v>146.88999999999999</v>
      </c>
      <c r="E9" s="94">
        <f t="shared" si="0"/>
        <v>2218039</v>
      </c>
      <c r="F9" s="97"/>
      <c r="G9" s="98"/>
    </row>
    <row r="10" spans="1:7" ht="18.75" customHeight="1" x14ac:dyDescent="0.15">
      <c r="A10" s="92" t="s">
        <v>249</v>
      </c>
      <c r="B10" s="93">
        <v>15.35</v>
      </c>
      <c r="C10" s="122">
        <v>14955</v>
      </c>
      <c r="D10" s="126">
        <v>147.66</v>
      </c>
      <c r="E10" s="94">
        <f t="shared" si="0"/>
        <v>2208255.2999999998</v>
      </c>
      <c r="F10" s="97"/>
      <c r="G10" s="98"/>
    </row>
    <row r="11" spans="1:7" ht="18.75" customHeight="1" x14ac:dyDescent="0.15">
      <c r="A11" s="92" t="s">
        <v>1193</v>
      </c>
      <c r="B11" s="93">
        <v>15.35</v>
      </c>
      <c r="C11" s="122">
        <v>14885</v>
      </c>
      <c r="D11" s="126">
        <v>148.02000000000001</v>
      </c>
      <c r="E11" s="94">
        <f t="shared" si="0"/>
        <v>2203277.7000000002</v>
      </c>
      <c r="F11" s="97"/>
      <c r="G11" s="98"/>
    </row>
    <row r="12" spans="1:7" ht="18.75" customHeight="1" x14ac:dyDescent="0.15">
      <c r="A12" s="92" t="s">
        <v>251</v>
      </c>
      <c r="B12" s="93">
        <v>15.25</v>
      </c>
      <c r="C12" s="122">
        <v>14840</v>
      </c>
      <c r="D12" s="126">
        <v>148.69</v>
      </c>
      <c r="E12" s="94">
        <f t="shared" si="0"/>
        <v>2206559.6</v>
      </c>
      <c r="F12" s="97"/>
      <c r="G12" s="98"/>
    </row>
    <row r="13" spans="1:7" ht="18.75" customHeight="1" x14ac:dyDescent="0.15">
      <c r="A13" s="92" t="s">
        <v>252</v>
      </c>
      <c r="B13" s="93">
        <v>15.2</v>
      </c>
      <c r="C13" s="122">
        <v>14800</v>
      </c>
      <c r="D13" s="126">
        <v>150.05000000000001</v>
      </c>
      <c r="E13" s="94">
        <f t="shared" si="0"/>
        <v>2220740</v>
      </c>
      <c r="F13" s="97"/>
      <c r="G13" s="98"/>
    </row>
    <row r="14" spans="1:7" ht="18.75" customHeight="1" x14ac:dyDescent="0.15">
      <c r="A14" s="92" t="s">
        <v>253</v>
      </c>
      <c r="B14" s="93">
        <v>15.2</v>
      </c>
      <c r="C14" s="122">
        <v>14800</v>
      </c>
      <c r="D14" s="126">
        <v>149.51</v>
      </c>
      <c r="E14" s="94">
        <f t="shared" si="0"/>
        <v>2212748</v>
      </c>
      <c r="F14" s="97"/>
      <c r="G14" s="98"/>
    </row>
    <row r="15" spans="1:7" ht="18.75" customHeight="1" x14ac:dyDescent="0.15">
      <c r="A15" s="92" t="s">
        <v>254</v>
      </c>
      <c r="B15" s="93">
        <v>15.2</v>
      </c>
      <c r="C15" s="122">
        <v>14900</v>
      </c>
      <c r="D15" s="126">
        <v>149.69</v>
      </c>
      <c r="E15" s="94">
        <f t="shared" si="0"/>
        <v>2230381</v>
      </c>
      <c r="F15" s="97"/>
      <c r="G15" s="98"/>
    </row>
    <row r="16" spans="1:7" ht="18.75" customHeight="1" x14ac:dyDescent="0.15">
      <c r="A16" s="92" t="s">
        <v>1194</v>
      </c>
      <c r="B16" s="93">
        <v>15</v>
      </c>
      <c r="C16" s="122">
        <v>15275</v>
      </c>
      <c r="D16" s="139"/>
      <c r="E16" s="94">
        <f t="shared" si="0"/>
        <v>0</v>
      </c>
      <c r="F16" s="97"/>
      <c r="G16" s="98"/>
    </row>
    <row r="17" spans="1:7" ht="18.75" customHeight="1" x14ac:dyDescent="0.15">
      <c r="A17" s="92" t="s">
        <v>256</v>
      </c>
      <c r="B17" s="93">
        <v>15</v>
      </c>
      <c r="C17" s="122">
        <v>15280</v>
      </c>
      <c r="D17" s="126">
        <v>148.47</v>
      </c>
      <c r="E17" s="94">
        <f t="shared" si="0"/>
        <v>2268621.6</v>
      </c>
      <c r="F17" s="97"/>
      <c r="G17" s="98"/>
    </row>
    <row r="18" spans="1:7" ht="18.75" customHeight="1" x14ac:dyDescent="0.15">
      <c r="A18" s="92" t="s">
        <v>257</v>
      </c>
      <c r="B18" s="93">
        <v>15.2</v>
      </c>
      <c r="C18" s="122">
        <v>15330</v>
      </c>
      <c r="D18" s="126">
        <v>147.47999999999999</v>
      </c>
      <c r="E18" s="94">
        <f t="shared" si="0"/>
        <v>2260868.4</v>
      </c>
      <c r="F18" s="97"/>
      <c r="G18" s="98"/>
    </row>
    <row r="19" spans="1:7" ht="18.75" customHeight="1" x14ac:dyDescent="0.15">
      <c r="A19" s="92" t="s">
        <v>258</v>
      </c>
      <c r="B19" s="93">
        <v>15</v>
      </c>
      <c r="C19" s="122">
        <v>15330</v>
      </c>
      <c r="D19" s="126">
        <v>147.5</v>
      </c>
      <c r="E19" s="94">
        <f t="shared" si="0"/>
        <v>2261175</v>
      </c>
      <c r="F19" s="97"/>
      <c r="G19" s="98"/>
    </row>
    <row r="20" spans="1:7" ht="18.75" customHeight="1" x14ac:dyDescent="0.15">
      <c r="A20" s="92" t="s">
        <v>259</v>
      </c>
      <c r="B20" s="93">
        <v>15.2</v>
      </c>
      <c r="C20" s="122">
        <v>15245</v>
      </c>
      <c r="D20" s="126">
        <v>148.41999999999999</v>
      </c>
      <c r="E20" s="94">
        <f t="shared" si="0"/>
        <v>2262662.9</v>
      </c>
      <c r="F20" s="97"/>
      <c r="G20" s="98"/>
    </row>
    <row r="21" spans="1:7" ht="18.75" customHeight="1" x14ac:dyDescent="0.15">
      <c r="A21" s="92" t="s">
        <v>1195</v>
      </c>
      <c r="B21" s="93">
        <v>15.05</v>
      </c>
      <c r="C21" s="122">
        <v>15050</v>
      </c>
      <c r="D21" s="126">
        <v>148.77000000000001</v>
      </c>
      <c r="E21" s="94">
        <f t="shared" si="0"/>
        <v>2238988.5</v>
      </c>
      <c r="F21" s="97"/>
      <c r="G21" s="98"/>
    </row>
    <row r="22" spans="1:7" ht="18.75" customHeight="1" x14ac:dyDescent="0.15">
      <c r="A22" s="92" t="s">
        <v>261</v>
      </c>
      <c r="B22" s="93">
        <v>15.1</v>
      </c>
      <c r="C22" s="122">
        <v>14950</v>
      </c>
      <c r="D22" s="126">
        <v>149.54</v>
      </c>
      <c r="E22" s="94">
        <f t="shared" si="0"/>
        <v>2235623</v>
      </c>
      <c r="F22" s="97"/>
      <c r="G22" s="98"/>
    </row>
    <row r="23" spans="1:7" ht="18.75" customHeight="1" x14ac:dyDescent="0.15">
      <c r="A23" s="92" t="s">
        <v>262</v>
      </c>
      <c r="B23" s="93">
        <v>15.1</v>
      </c>
      <c r="C23" s="122">
        <v>14890</v>
      </c>
      <c r="D23" s="126">
        <v>149.25</v>
      </c>
      <c r="E23" s="94">
        <f t="shared" si="0"/>
        <v>2222332.5</v>
      </c>
      <c r="F23" s="97"/>
      <c r="G23" s="98"/>
    </row>
    <row r="24" spans="1:7" ht="18.75" customHeight="1" thickBot="1" x14ac:dyDescent="0.2">
      <c r="A24" s="92" t="s">
        <v>1196</v>
      </c>
      <c r="B24" s="93">
        <v>15.1</v>
      </c>
      <c r="C24" s="122">
        <v>14800</v>
      </c>
      <c r="D24" s="124">
        <v>150.38999999999999</v>
      </c>
      <c r="E24" s="94">
        <f t="shared" si="0"/>
        <v>2225772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15.208695652173914</v>
      </c>
      <c r="C25" s="118">
        <f>ROUND(ROUNDDOWN(SUM(C2:C24)/COUNTA(C2:C24),3),2)</f>
        <v>15023.26</v>
      </c>
      <c r="D25" s="118">
        <f>ROUND(ROUNDDOWN(SUM(D2:D24)/COUNTA(D2:D24),3),2)</f>
        <v>147.74</v>
      </c>
      <c r="E25" s="119">
        <f t="shared" si="0"/>
        <v>2219536.4324000003</v>
      </c>
      <c r="F25" s="102"/>
      <c r="G25" s="102"/>
    </row>
    <row r="26" spans="1:7" ht="18.75" customHeight="1" thickTop="1" x14ac:dyDescent="0.15">
      <c r="A26" s="113"/>
      <c r="B26" s="113"/>
      <c r="C26" s="136"/>
      <c r="D26" s="113"/>
      <c r="E26" s="113"/>
      <c r="F26" s="114"/>
      <c r="G26" s="113"/>
    </row>
    <row r="27" spans="1:7" ht="18.75" customHeight="1" x14ac:dyDescent="0.15">
      <c r="A27" s="103" t="s">
        <v>829</v>
      </c>
      <c r="B27" s="104">
        <v>15324.75</v>
      </c>
      <c r="C27" s="104">
        <v>145.75</v>
      </c>
      <c r="D27" s="105">
        <v>2233582.3125</v>
      </c>
      <c r="E27" s="106" t="s">
        <v>30</v>
      </c>
      <c r="F27" s="116"/>
      <c r="G27" s="116"/>
    </row>
    <row r="28" spans="1:7" ht="18.75" customHeight="1" x14ac:dyDescent="0.15">
      <c r="A28" s="103" t="s">
        <v>830</v>
      </c>
      <c r="B28" s="108">
        <v>14989.29</v>
      </c>
      <c r="C28" s="109">
        <v>145.54</v>
      </c>
      <c r="D28" s="110">
        <v>2181541.2666000002</v>
      </c>
      <c r="E28" s="107">
        <f>D28-D27</f>
        <v>-52041.045899999794</v>
      </c>
      <c r="F28" s="116"/>
      <c r="G28" s="116"/>
    </row>
    <row r="29" spans="1:7" ht="18.75" customHeight="1" x14ac:dyDescent="0.15">
      <c r="A29" s="103" t="s">
        <v>831</v>
      </c>
      <c r="B29" s="108">
        <f>C25</f>
        <v>15023.26</v>
      </c>
      <c r="C29" s="109">
        <f>D25</f>
        <v>147.74</v>
      </c>
      <c r="D29" s="110">
        <f>E25</f>
        <v>2219536.4324000003</v>
      </c>
      <c r="E29" s="111">
        <f>D29-D28</f>
        <v>37995.165800000075</v>
      </c>
      <c r="F29" s="116"/>
    </row>
    <row r="31" spans="1:7" x14ac:dyDescent="0.15">
      <c r="A31" s="138" t="s">
        <v>1134</v>
      </c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2"/>
    </row>
    <row r="55" spans="4:4" x14ac:dyDescent="0.15">
      <c r="D55" s="143"/>
    </row>
  </sheetData>
  <phoneticPr fontId="1"/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B5CA-B613-4D30-91F2-5C96541D6E8B}">
  <dimension ref="A1:G53"/>
  <sheetViews>
    <sheetView workbookViewId="0">
      <selection activeCell="D8" sqref="D8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264</v>
      </c>
      <c r="B2" s="93">
        <v>15.1</v>
      </c>
      <c r="C2" s="122">
        <v>14600</v>
      </c>
      <c r="D2" s="126">
        <v>151.79</v>
      </c>
      <c r="E2" s="94">
        <f t="shared" ref="E2:E23" si="0">C2*D2</f>
        <v>2216134</v>
      </c>
      <c r="F2" s="95"/>
      <c r="G2" s="96"/>
    </row>
    <row r="3" spans="1:7" ht="18.75" customHeight="1" x14ac:dyDescent="0.15">
      <c r="A3" s="92" t="s">
        <v>1197</v>
      </c>
      <c r="B3" s="93">
        <v>15.1</v>
      </c>
      <c r="C3" s="122">
        <v>14880</v>
      </c>
      <c r="D3" s="126">
        <v>148.63999999999999</v>
      </c>
      <c r="E3" s="94">
        <f t="shared" si="0"/>
        <v>2211763.1999999997</v>
      </c>
      <c r="F3" s="97"/>
      <c r="G3" s="98"/>
    </row>
    <row r="4" spans="1:7" ht="18.75" customHeight="1" x14ac:dyDescent="0.15">
      <c r="A4" s="92" t="s">
        <v>266</v>
      </c>
      <c r="B4" s="93">
        <v>15</v>
      </c>
      <c r="C4" s="122">
        <v>14755</v>
      </c>
      <c r="D4" s="126">
        <v>147.97999999999999</v>
      </c>
      <c r="E4" s="94">
        <f t="shared" si="0"/>
        <v>2183444.9</v>
      </c>
      <c r="F4" s="97"/>
      <c r="G4" s="98"/>
    </row>
    <row r="5" spans="1:7" ht="18.75" customHeight="1" x14ac:dyDescent="0.15">
      <c r="A5" s="92" t="s">
        <v>267</v>
      </c>
      <c r="B5" s="93">
        <v>15.1</v>
      </c>
      <c r="C5" s="122">
        <v>14940</v>
      </c>
      <c r="D5" s="126">
        <v>148.63</v>
      </c>
      <c r="E5" s="94">
        <f t="shared" si="0"/>
        <v>2220532.1999999997</v>
      </c>
      <c r="F5" s="97"/>
      <c r="G5" s="98"/>
    </row>
    <row r="6" spans="1:7" ht="18.75" customHeight="1" x14ac:dyDescent="0.15">
      <c r="A6" s="92" t="s">
        <v>268</v>
      </c>
      <c r="B6" s="93">
        <v>15.1</v>
      </c>
      <c r="C6" s="122">
        <v>14980</v>
      </c>
      <c r="D6" s="126">
        <v>148.66999999999999</v>
      </c>
      <c r="E6" s="94">
        <f t="shared" si="0"/>
        <v>2227076.5999999996</v>
      </c>
      <c r="F6" s="97"/>
      <c r="G6" s="98"/>
    </row>
    <row r="7" spans="1:7" ht="18.75" customHeight="1" x14ac:dyDescent="0.15">
      <c r="A7" s="92" t="s">
        <v>269</v>
      </c>
      <c r="B7" s="93">
        <v>15.1</v>
      </c>
      <c r="C7" s="122">
        <v>14885</v>
      </c>
      <c r="D7" s="126">
        <v>148.26</v>
      </c>
      <c r="E7" s="94">
        <f t="shared" si="0"/>
        <v>2206850.1</v>
      </c>
      <c r="F7" s="97"/>
      <c r="G7" s="98"/>
    </row>
    <row r="8" spans="1:7" ht="18.75" customHeight="1" x14ac:dyDescent="0.15">
      <c r="A8" s="92" t="s">
        <v>284</v>
      </c>
      <c r="B8" s="93">
        <v>15.25</v>
      </c>
      <c r="C8" s="122">
        <v>15045</v>
      </c>
      <c r="D8" s="139"/>
      <c r="E8" s="94">
        <f t="shared" si="0"/>
        <v>0</v>
      </c>
      <c r="F8" s="97"/>
      <c r="G8" s="98"/>
    </row>
    <row r="9" spans="1:7" ht="18.75" customHeight="1" x14ac:dyDescent="0.15">
      <c r="A9" s="92" t="s">
        <v>270</v>
      </c>
      <c r="B9" s="93">
        <v>15.25</v>
      </c>
      <c r="C9" s="122">
        <v>14985</v>
      </c>
      <c r="D9" s="126">
        <v>149.46</v>
      </c>
      <c r="E9" s="94">
        <f t="shared" si="0"/>
        <v>2239658.1</v>
      </c>
      <c r="F9" s="97"/>
      <c r="G9" s="98"/>
    </row>
    <row r="10" spans="1:7" ht="18.75" customHeight="1" x14ac:dyDescent="0.15">
      <c r="A10" s="92" t="s">
        <v>271</v>
      </c>
      <c r="B10" s="93">
        <v>15.25</v>
      </c>
      <c r="C10" s="122">
        <v>15135</v>
      </c>
      <c r="D10" s="126">
        <v>148.84</v>
      </c>
      <c r="E10" s="94">
        <f t="shared" si="0"/>
        <v>2252693.4</v>
      </c>
      <c r="F10" s="97"/>
      <c r="G10" s="98"/>
    </row>
    <row r="11" spans="1:7" ht="18.75" customHeight="1" x14ac:dyDescent="0.15">
      <c r="A11" s="92" t="s">
        <v>272</v>
      </c>
      <c r="B11" s="93">
        <v>15.25</v>
      </c>
      <c r="C11" s="122">
        <v>14880</v>
      </c>
      <c r="D11" s="126">
        <v>147.69</v>
      </c>
      <c r="E11" s="94">
        <f t="shared" si="0"/>
        <v>2197627.2000000002</v>
      </c>
      <c r="F11" s="97"/>
      <c r="G11" s="98"/>
    </row>
    <row r="12" spans="1:7" ht="18.75" customHeight="1" x14ac:dyDescent="0.15">
      <c r="A12" s="92" t="s">
        <v>273</v>
      </c>
      <c r="B12" s="93">
        <v>15.25</v>
      </c>
      <c r="C12" s="122">
        <v>14910</v>
      </c>
      <c r="D12" s="126">
        <v>148.66</v>
      </c>
      <c r="E12" s="94">
        <f t="shared" si="0"/>
        <v>2216520.6</v>
      </c>
      <c r="F12" s="97"/>
      <c r="G12" s="98"/>
    </row>
    <row r="13" spans="1:7" ht="18.75" customHeight="1" x14ac:dyDescent="0.15">
      <c r="A13" s="92" t="s">
        <v>1198</v>
      </c>
      <c r="B13" s="93">
        <v>15.2</v>
      </c>
      <c r="C13" s="122">
        <v>14900</v>
      </c>
      <c r="D13" s="126">
        <v>148.5</v>
      </c>
      <c r="E13" s="94">
        <f t="shared" si="0"/>
        <v>2212650</v>
      </c>
      <c r="F13" s="97"/>
      <c r="G13" s="98"/>
    </row>
    <row r="14" spans="1:7" ht="18.75" customHeight="1" x14ac:dyDescent="0.15">
      <c r="A14" s="92" t="s">
        <v>275</v>
      </c>
      <c r="B14" s="93">
        <v>15.2</v>
      </c>
      <c r="C14" s="122">
        <v>14885</v>
      </c>
      <c r="D14" s="126">
        <v>148.9</v>
      </c>
      <c r="E14" s="94">
        <f t="shared" si="0"/>
        <v>2216376.5</v>
      </c>
      <c r="F14" s="97"/>
      <c r="G14" s="98"/>
    </row>
    <row r="15" spans="1:7" ht="18.75" customHeight="1" x14ac:dyDescent="0.15">
      <c r="A15" s="92" t="s">
        <v>415</v>
      </c>
      <c r="B15" s="93">
        <v>15.2</v>
      </c>
      <c r="C15" s="122">
        <v>14780</v>
      </c>
      <c r="D15" s="126">
        <v>148.72999999999999</v>
      </c>
      <c r="E15" s="94">
        <f t="shared" si="0"/>
        <v>2198229.4</v>
      </c>
      <c r="F15" s="97"/>
      <c r="G15" s="98"/>
    </row>
    <row r="16" spans="1:7" ht="18.75" customHeight="1" x14ac:dyDescent="0.15">
      <c r="A16" s="92" t="s">
        <v>277</v>
      </c>
      <c r="B16" s="93">
        <v>15.2</v>
      </c>
      <c r="C16" s="122">
        <v>14770</v>
      </c>
      <c r="D16" s="126">
        <v>148.5</v>
      </c>
      <c r="E16" s="94">
        <f t="shared" si="0"/>
        <v>2193345</v>
      </c>
      <c r="F16" s="97"/>
      <c r="G16" s="98"/>
    </row>
    <row r="17" spans="1:7" ht="18.75" customHeight="1" x14ac:dyDescent="0.15">
      <c r="A17" s="92" t="s">
        <v>278</v>
      </c>
      <c r="B17" s="93">
        <v>15.2</v>
      </c>
      <c r="C17" s="122">
        <v>14745</v>
      </c>
      <c r="D17" s="126">
        <v>149.53</v>
      </c>
      <c r="E17" s="94">
        <f t="shared" si="0"/>
        <v>2204819.85</v>
      </c>
      <c r="F17" s="97"/>
      <c r="G17" s="98"/>
    </row>
    <row r="18" spans="1:7" ht="18.75" customHeight="1" x14ac:dyDescent="0.15">
      <c r="A18" s="92" t="s">
        <v>1200</v>
      </c>
      <c r="B18" s="93"/>
      <c r="C18" s="122"/>
      <c r="D18" s="126">
        <v>148.44999999999999</v>
      </c>
      <c r="E18" s="94">
        <f t="shared" si="0"/>
        <v>0</v>
      </c>
      <c r="F18" s="97"/>
      <c r="G18" s="98"/>
    </row>
    <row r="19" spans="1:7" ht="18.75" customHeight="1" x14ac:dyDescent="0.15">
      <c r="A19" s="92" t="s">
        <v>279</v>
      </c>
      <c r="B19" s="93">
        <v>15.2</v>
      </c>
      <c r="C19" s="122">
        <v>14975</v>
      </c>
      <c r="D19" s="126">
        <v>148.16</v>
      </c>
      <c r="E19" s="94">
        <f t="shared" si="0"/>
        <v>2218696</v>
      </c>
      <c r="F19" s="97"/>
      <c r="G19" s="98"/>
    </row>
    <row r="20" spans="1:7" ht="18.75" customHeight="1" x14ac:dyDescent="0.15">
      <c r="A20" s="92" t="s">
        <v>280</v>
      </c>
      <c r="B20" s="93">
        <v>15.25</v>
      </c>
      <c r="C20" s="122">
        <v>14925</v>
      </c>
      <c r="D20" s="126">
        <v>148.55000000000001</v>
      </c>
      <c r="E20" s="94">
        <f t="shared" si="0"/>
        <v>2217108.75</v>
      </c>
      <c r="F20" s="97"/>
      <c r="G20" s="98"/>
    </row>
    <row r="21" spans="1:7" ht="18.75" customHeight="1" x14ac:dyDescent="0.15">
      <c r="A21" s="92" t="s">
        <v>281</v>
      </c>
      <c r="B21" s="93">
        <v>15.3</v>
      </c>
      <c r="C21" s="122">
        <v>15015</v>
      </c>
      <c r="D21" s="126">
        <v>148.41999999999999</v>
      </c>
      <c r="E21" s="94">
        <f t="shared" si="0"/>
        <v>2228526.2999999998</v>
      </c>
      <c r="F21" s="97"/>
      <c r="G21" s="98"/>
    </row>
    <row r="22" spans="1:7" ht="18.75" customHeight="1" thickBot="1" x14ac:dyDescent="0.2">
      <c r="A22" s="92" t="s">
        <v>282</v>
      </c>
      <c r="B22" s="93">
        <v>15.3</v>
      </c>
      <c r="C22" s="122">
        <v>15190</v>
      </c>
      <c r="D22" s="126">
        <v>147.91999999999999</v>
      </c>
      <c r="E22" s="94">
        <f t="shared" si="0"/>
        <v>2246904.7999999998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15.189999999999998</v>
      </c>
      <c r="C23" s="118">
        <f>ROUND(ROUNDDOWN(SUM(C2:C22)/COUNTA(C2:C22),3),2)</f>
        <v>14909</v>
      </c>
      <c r="D23" s="118">
        <f>ROUND(ROUNDDOWN(SUM(D2:D22)/COUNTA(D2:D22),3),2)</f>
        <v>148.71</v>
      </c>
      <c r="E23" s="119">
        <f t="shared" si="0"/>
        <v>2217117.39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830</v>
      </c>
      <c r="B25" s="104">
        <v>14989.29</v>
      </c>
      <c r="C25" s="104">
        <v>145.54</v>
      </c>
      <c r="D25" s="105">
        <v>2181541.2666000002</v>
      </c>
      <c r="E25" s="106" t="s">
        <v>30</v>
      </c>
      <c r="F25" s="116"/>
      <c r="G25" s="116"/>
    </row>
    <row r="26" spans="1:7" ht="18.75" customHeight="1" x14ac:dyDescent="0.15">
      <c r="A26" s="103" t="s">
        <v>831</v>
      </c>
      <c r="B26" s="108">
        <v>15023.26</v>
      </c>
      <c r="C26" s="109">
        <v>147.74</v>
      </c>
      <c r="D26" s="110">
        <v>2219536.4324000003</v>
      </c>
      <c r="E26" s="107">
        <f>D26-D25</f>
        <v>37995.165800000075</v>
      </c>
      <c r="F26" s="116"/>
      <c r="G26" s="116"/>
    </row>
    <row r="27" spans="1:7" ht="18.75" customHeight="1" x14ac:dyDescent="0.15">
      <c r="A27" s="103" t="s">
        <v>837</v>
      </c>
      <c r="B27" s="108">
        <f>C23</f>
        <v>14909</v>
      </c>
      <c r="C27" s="109">
        <f>D23</f>
        <v>148.71</v>
      </c>
      <c r="D27" s="110">
        <f>E23</f>
        <v>2217117.39</v>
      </c>
      <c r="E27" s="111">
        <f>D27-D26</f>
        <v>-2419.0424000001512</v>
      </c>
      <c r="F27" s="116"/>
    </row>
    <row r="29" spans="1:7" x14ac:dyDescent="0.15">
      <c r="A29" s="138" t="s">
        <v>1134</v>
      </c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3"/>
    </row>
  </sheetData>
  <phoneticPr fontId="1"/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15C4-5122-4061-9536-8E8E56863160}">
  <dimension ref="A1:G54"/>
  <sheetViews>
    <sheetView workbookViewId="0">
      <selection activeCell="D18" sqref="D18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285</v>
      </c>
      <c r="B2" s="93">
        <v>15.4</v>
      </c>
      <c r="C2" s="122">
        <v>15265</v>
      </c>
      <c r="D2" s="126">
        <v>148.28</v>
      </c>
      <c r="E2" s="94">
        <f t="shared" ref="E2:E24" si="0">C2*D2</f>
        <v>2263494.2000000002</v>
      </c>
      <c r="F2" s="95"/>
      <c r="G2" s="96"/>
    </row>
    <row r="3" spans="1:7" ht="18.75" customHeight="1" x14ac:dyDescent="0.15">
      <c r="A3" s="92" t="s">
        <v>1201</v>
      </c>
      <c r="B3" s="93">
        <v>15.5</v>
      </c>
      <c r="C3" s="122">
        <v>15100</v>
      </c>
      <c r="D3" s="126">
        <v>148.34</v>
      </c>
      <c r="E3" s="94">
        <f t="shared" si="0"/>
        <v>2239934</v>
      </c>
      <c r="F3" s="97"/>
      <c r="G3" s="98"/>
    </row>
    <row r="4" spans="1:7" ht="18.75" customHeight="1" x14ac:dyDescent="0.15">
      <c r="A4" s="92" t="s">
        <v>287</v>
      </c>
      <c r="B4" s="93">
        <v>15.5</v>
      </c>
      <c r="C4" s="122">
        <v>15110</v>
      </c>
      <c r="D4" s="126">
        <v>149.79</v>
      </c>
      <c r="E4" s="94">
        <f t="shared" si="0"/>
        <v>2263326.9</v>
      </c>
      <c r="F4" s="97"/>
      <c r="G4" s="98"/>
    </row>
    <row r="5" spans="1:7" ht="18.75" customHeight="1" x14ac:dyDescent="0.15">
      <c r="A5" s="92" t="s">
        <v>8</v>
      </c>
      <c r="B5" s="93">
        <v>15.5</v>
      </c>
      <c r="C5" s="122">
        <v>15070</v>
      </c>
      <c r="D5" s="126">
        <v>149.02000000000001</v>
      </c>
      <c r="E5" s="94">
        <f t="shared" si="0"/>
        <v>2245731.4000000004</v>
      </c>
      <c r="F5" s="97"/>
      <c r="G5" s="98"/>
    </row>
    <row r="6" spans="1:7" ht="18.75" customHeight="1" x14ac:dyDescent="0.15">
      <c r="A6" s="92" t="s">
        <v>9</v>
      </c>
      <c r="B6" s="93">
        <v>15.5</v>
      </c>
      <c r="C6" s="122">
        <v>15110</v>
      </c>
      <c r="D6" s="126">
        <v>149.25</v>
      </c>
      <c r="E6" s="94">
        <f t="shared" si="0"/>
        <v>2255167.5</v>
      </c>
      <c r="F6" s="97"/>
      <c r="G6" s="98"/>
    </row>
    <row r="7" spans="1:7" ht="18.75" customHeight="1" x14ac:dyDescent="0.15">
      <c r="A7" s="92" t="s">
        <v>1202</v>
      </c>
      <c r="B7" s="93">
        <v>15.5</v>
      </c>
      <c r="C7" s="122">
        <v>15095</v>
      </c>
      <c r="D7" s="126">
        <v>149.47</v>
      </c>
      <c r="E7" s="94">
        <f t="shared" si="0"/>
        <v>2256249.65</v>
      </c>
      <c r="F7" s="97"/>
      <c r="G7" s="98"/>
    </row>
    <row r="8" spans="1:7" ht="18.75" customHeight="1" x14ac:dyDescent="0.15">
      <c r="A8" s="92" t="s">
        <v>289</v>
      </c>
      <c r="B8" s="93">
        <v>15.5</v>
      </c>
      <c r="C8" s="122">
        <v>14970</v>
      </c>
      <c r="D8" s="126">
        <v>148.37</v>
      </c>
      <c r="E8" s="94">
        <f t="shared" si="0"/>
        <v>2221098.9</v>
      </c>
      <c r="F8" s="97"/>
      <c r="G8" s="98"/>
    </row>
    <row r="9" spans="1:7" ht="18.75" customHeight="1" x14ac:dyDescent="0.15">
      <c r="A9" s="92" t="s">
        <v>12</v>
      </c>
      <c r="B9" s="93">
        <v>15.6</v>
      </c>
      <c r="C9" s="122">
        <v>14940</v>
      </c>
      <c r="D9" s="126">
        <v>148.52000000000001</v>
      </c>
      <c r="E9" s="94">
        <f t="shared" si="0"/>
        <v>2218888.8000000003</v>
      </c>
      <c r="F9" s="97"/>
      <c r="G9" s="98"/>
    </row>
    <row r="10" spans="1:7" ht="18.75" customHeight="1" x14ac:dyDescent="0.15">
      <c r="A10" s="92" t="s">
        <v>13</v>
      </c>
      <c r="B10" s="93">
        <v>15.8</v>
      </c>
      <c r="C10" s="122">
        <v>14900</v>
      </c>
      <c r="D10" s="126">
        <v>148.56</v>
      </c>
      <c r="E10" s="94">
        <f t="shared" si="0"/>
        <v>2213544</v>
      </c>
      <c r="F10" s="97"/>
      <c r="G10" s="98"/>
    </row>
    <row r="11" spans="1:7" ht="18.75" customHeight="1" x14ac:dyDescent="0.15">
      <c r="A11" s="92" t="s">
        <v>14</v>
      </c>
      <c r="B11" s="93">
        <v>15.8</v>
      </c>
      <c r="C11" s="122">
        <v>15175</v>
      </c>
      <c r="D11" s="126">
        <v>148.30000000000001</v>
      </c>
      <c r="E11" s="94">
        <f t="shared" si="0"/>
        <v>2250452.5</v>
      </c>
      <c r="F11" s="97"/>
      <c r="G11" s="98"/>
    </row>
    <row r="12" spans="1:7" ht="18.75" customHeight="1" x14ac:dyDescent="0.15">
      <c r="A12" s="92" t="s">
        <v>1203</v>
      </c>
      <c r="B12" s="93">
        <v>15.8</v>
      </c>
      <c r="C12" s="122">
        <v>15285</v>
      </c>
      <c r="D12" s="139"/>
      <c r="E12" s="94">
        <f t="shared" si="0"/>
        <v>0</v>
      </c>
      <c r="F12" s="97"/>
      <c r="G12" s="98"/>
    </row>
    <row r="13" spans="1:7" ht="18.75" customHeight="1" x14ac:dyDescent="0.15">
      <c r="A13" s="92" t="s">
        <v>291</v>
      </c>
      <c r="B13" s="93">
        <v>15.8</v>
      </c>
      <c r="C13" s="122">
        <v>15235</v>
      </c>
      <c r="D13" s="126">
        <v>148.53</v>
      </c>
      <c r="E13" s="94">
        <f t="shared" si="0"/>
        <v>2262854.5499999998</v>
      </c>
      <c r="F13" s="97"/>
      <c r="G13" s="98"/>
    </row>
    <row r="14" spans="1:7" ht="18.75" customHeight="1" x14ac:dyDescent="0.15">
      <c r="A14" s="92" t="s">
        <v>17</v>
      </c>
      <c r="B14" s="93">
        <v>15.8</v>
      </c>
      <c r="C14" s="122">
        <v>15075</v>
      </c>
      <c r="D14" s="126">
        <v>147.55000000000001</v>
      </c>
      <c r="E14" s="94">
        <f t="shared" si="0"/>
        <v>2224316.25</v>
      </c>
      <c r="F14" s="97"/>
      <c r="G14" s="98"/>
    </row>
    <row r="15" spans="1:7" ht="18.75" customHeight="1" x14ac:dyDescent="0.15">
      <c r="A15" s="92" t="s">
        <v>18</v>
      </c>
      <c r="B15" s="93">
        <v>15.9</v>
      </c>
      <c r="C15" s="122">
        <v>15100</v>
      </c>
      <c r="D15" s="126">
        <v>147.97999999999999</v>
      </c>
      <c r="E15" s="94">
        <f t="shared" si="0"/>
        <v>2234498</v>
      </c>
      <c r="F15" s="97"/>
      <c r="G15" s="98"/>
    </row>
    <row r="16" spans="1:7" ht="18.75" customHeight="1" x14ac:dyDescent="0.15">
      <c r="A16" s="92" t="s">
        <v>19</v>
      </c>
      <c r="B16" s="93">
        <v>16</v>
      </c>
      <c r="C16" s="122">
        <v>15135</v>
      </c>
      <c r="D16" s="126">
        <v>149.05000000000001</v>
      </c>
      <c r="E16" s="94">
        <f t="shared" si="0"/>
        <v>2255871.75</v>
      </c>
      <c r="F16" s="97"/>
      <c r="G16" s="98"/>
    </row>
    <row r="17" spans="1:7" ht="18.75" customHeight="1" x14ac:dyDescent="0.15">
      <c r="A17" s="92" t="s">
        <v>1204</v>
      </c>
      <c r="B17" s="93">
        <v>16</v>
      </c>
      <c r="C17" s="122">
        <v>15020</v>
      </c>
      <c r="D17" s="126">
        <v>149.29</v>
      </c>
      <c r="E17" s="94">
        <f t="shared" si="0"/>
        <v>2242335.7999999998</v>
      </c>
      <c r="F17" s="97"/>
      <c r="G17" s="98"/>
    </row>
    <row r="18" spans="1:7" ht="18.75" customHeight="1" x14ac:dyDescent="0.15">
      <c r="A18" s="92" t="s">
        <v>293</v>
      </c>
      <c r="B18" s="93">
        <v>16.100000000000001</v>
      </c>
      <c r="C18" s="122">
        <v>15100</v>
      </c>
      <c r="D18" s="139"/>
      <c r="E18" s="94">
        <f t="shared" si="0"/>
        <v>0</v>
      </c>
      <c r="F18" s="97"/>
      <c r="G18" s="98"/>
    </row>
    <row r="19" spans="1:7" ht="18.75" customHeight="1" x14ac:dyDescent="0.15">
      <c r="A19" s="92" t="s">
        <v>294</v>
      </c>
      <c r="B19" s="93">
        <v>16.100000000000001</v>
      </c>
      <c r="C19" s="122">
        <v>15100</v>
      </c>
      <c r="D19" s="126">
        <v>148.85</v>
      </c>
      <c r="E19" s="94">
        <f t="shared" si="0"/>
        <v>2247635</v>
      </c>
      <c r="F19" s="97"/>
      <c r="G19" s="98"/>
    </row>
    <row r="20" spans="1:7" ht="18.75" customHeight="1" x14ac:dyDescent="0.15">
      <c r="A20" s="92" t="s">
        <v>1205</v>
      </c>
      <c r="B20" s="93">
        <v>16.399999999999999</v>
      </c>
      <c r="C20" s="122">
        <v>15285</v>
      </c>
      <c r="D20" s="126">
        <v>149.77000000000001</v>
      </c>
      <c r="E20" s="94">
        <f t="shared" si="0"/>
        <v>2289234.4500000002</v>
      </c>
      <c r="F20" s="97"/>
      <c r="G20" s="98"/>
    </row>
    <row r="21" spans="1:7" ht="18.75" customHeight="1" x14ac:dyDescent="0.15">
      <c r="A21" s="92" t="s">
        <v>24</v>
      </c>
      <c r="B21" s="93">
        <v>16.899999999999999</v>
      </c>
      <c r="C21" s="122">
        <v>15035</v>
      </c>
      <c r="D21" s="126">
        <v>150.79</v>
      </c>
      <c r="E21" s="94">
        <f t="shared" si="0"/>
        <v>2267127.65</v>
      </c>
      <c r="F21" s="97"/>
      <c r="G21" s="98"/>
    </row>
    <row r="22" spans="1:7" ht="18.75" customHeight="1" x14ac:dyDescent="0.15">
      <c r="A22" s="92" t="s">
        <v>1206</v>
      </c>
      <c r="B22" s="93">
        <v>18</v>
      </c>
      <c r="C22" s="122">
        <v>15065</v>
      </c>
      <c r="D22" s="126">
        <v>150.21</v>
      </c>
      <c r="E22" s="94">
        <f t="shared" si="0"/>
        <v>2262913.65</v>
      </c>
      <c r="F22" s="97"/>
      <c r="G22" s="98"/>
    </row>
    <row r="23" spans="1:7" ht="18.75" customHeight="1" thickBot="1" x14ac:dyDescent="0.2">
      <c r="A23" s="92" t="s">
        <v>1207</v>
      </c>
      <c r="B23" s="93">
        <v>18.3</v>
      </c>
      <c r="C23" s="122">
        <v>15075</v>
      </c>
      <c r="D23" s="126">
        <v>149.88</v>
      </c>
      <c r="E23" s="94">
        <f t="shared" si="0"/>
        <v>2259441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16.031818181818185</v>
      </c>
      <c r="C24" s="118">
        <f>ROUND(ROUNDDOWN(SUM(C2:C23)/COUNTA(C2:C23),3),2)</f>
        <v>15102.05</v>
      </c>
      <c r="D24" s="118">
        <f>ROUND(ROUNDDOWN(SUM(D2:D23)/COUNTA(D2:D23),3),2)</f>
        <v>148.99</v>
      </c>
      <c r="E24" s="119">
        <f t="shared" si="0"/>
        <v>2250054.4295000001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831</v>
      </c>
      <c r="B26" s="104">
        <v>15023.26</v>
      </c>
      <c r="C26" s="104">
        <v>147.74</v>
      </c>
      <c r="D26" s="105">
        <v>2219536.4324000003</v>
      </c>
      <c r="E26" s="106" t="s">
        <v>30</v>
      </c>
      <c r="F26" s="116"/>
      <c r="G26" s="116"/>
    </row>
    <row r="27" spans="1:7" ht="18.75" customHeight="1" x14ac:dyDescent="0.15">
      <c r="A27" s="103" t="s">
        <v>837</v>
      </c>
      <c r="B27" s="108">
        <v>14909</v>
      </c>
      <c r="C27" s="109">
        <v>148.71</v>
      </c>
      <c r="D27" s="110">
        <v>2217117.39</v>
      </c>
      <c r="E27" s="107">
        <f>D27-D26</f>
        <v>-2419.0424000001512</v>
      </c>
      <c r="F27" s="116"/>
      <c r="G27" s="116"/>
    </row>
    <row r="28" spans="1:7" ht="18.75" customHeight="1" x14ac:dyDescent="0.15">
      <c r="A28" s="103" t="s">
        <v>842</v>
      </c>
      <c r="B28" s="108">
        <f>C24</f>
        <v>15102.05</v>
      </c>
      <c r="C28" s="109">
        <f>D24</f>
        <v>148.99</v>
      </c>
      <c r="D28" s="110">
        <f>E24</f>
        <v>2250054.4295000001</v>
      </c>
      <c r="E28" s="111">
        <f>D28-D27</f>
        <v>32937.039499999955</v>
      </c>
      <c r="F28" s="116"/>
    </row>
    <row r="30" spans="1:7" x14ac:dyDescent="0.15">
      <c r="A30" s="138" t="s">
        <v>1134</v>
      </c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3"/>
    </row>
  </sheetData>
  <phoneticPr fontId="1"/>
  <pageMargins left="0.7" right="0.7" top="0.75" bottom="0.75" header="0.3" footer="0.3"/>
  <pageSetup paperSize="9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447C-7152-439E-AD1B-D1E7E1455C36}">
  <dimension ref="A1:G55"/>
  <sheetViews>
    <sheetView topLeftCell="A10" workbookViewId="0">
      <selection activeCell="D10" sqref="D10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297</v>
      </c>
      <c r="B2" s="93">
        <v>18.5</v>
      </c>
      <c r="C2" s="122">
        <v>14965</v>
      </c>
      <c r="D2" s="126">
        <v>149.16999999999999</v>
      </c>
      <c r="E2" s="94">
        <f t="shared" ref="E2:E25" si="0">C2*D2</f>
        <v>2232329.0499999998</v>
      </c>
      <c r="F2" s="95"/>
      <c r="G2" s="96"/>
    </row>
    <row r="3" spans="1:7" ht="18.75" customHeight="1" x14ac:dyDescent="0.15">
      <c r="A3" s="92" t="s">
        <v>1208</v>
      </c>
      <c r="B3" s="93">
        <v>18.899999999999999</v>
      </c>
      <c r="C3" s="122">
        <v>15110</v>
      </c>
      <c r="D3" s="126">
        <v>148.19</v>
      </c>
      <c r="E3" s="94">
        <f t="shared" si="0"/>
        <v>2239150.9</v>
      </c>
      <c r="F3" s="97"/>
      <c r="G3" s="98"/>
    </row>
    <row r="4" spans="1:7" ht="18.75" customHeight="1" x14ac:dyDescent="0.15">
      <c r="A4" s="92" t="s">
        <v>41</v>
      </c>
      <c r="B4" s="93">
        <v>18.899999999999999</v>
      </c>
      <c r="C4" s="122">
        <v>15230</v>
      </c>
      <c r="D4" s="126">
        <v>148.4</v>
      </c>
      <c r="E4" s="94">
        <f t="shared" si="0"/>
        <v>2260132</v>
      </c>
      <c r="F4" s="97"/>
      <c r="G4" s="98"/>
    </row>
    <row r="5" spans="1:7" ht="18.75" customHeight="1" x14ac:dyDescent="0.15">
      <c r="A5" s="92" t="s">
        <v>1209</v>
      </c>
      <c r="B5" s="93">
        <v>19</v>
      </c>
      <c r="C5" s="122">
        <v>15185</v>
      </c>
      <c r="D5" s="126">
        <v>150.78</v>
      </c>
      <c r="E5" s="94">
        <f t="shared" si="0"/>
        <v>2289594.2999999998</v>
      </c>
      <c r="F5" s="97"/>
      <c r="G5" s="98"/>
    </row>
    <row r="6" spans="1:7" ht="18.75" customHeight="1" x14ac:dyDescent="0.15">
      <c r="A6" s="92" t="s">
        <v>307</v>
      </c>
      <c r="B6" s="93">
        <v>19</v>
      </c>
      <c r="C6" s="122">
        <v>15310</v>
      </c>
      <c r="D6" s="126">
        <v>151.47</v>
      </c>
      <c r="E6" s="94">
        <f t="shared" si="0"/>
        <v>2319005.7000000002</v>
      </c>
      <c r="F6" s="97"/>
      <c r="G6" s="98"/>
    </row>
    <row r="7" spans="1:7" ht="18.75" customHeight="1" x14ac:dyDescent="0.15">
      <c r="A7" s="92" t="s">
        <v>44</v>
      </c>
      <c r="B7" s="93">
        <v>19.2</v>
      </c>
      <c r="C7" s="122">
        <v>15190</v>
      </c>
      <c r="D7" s="126">
        <v>153.31</v>
      </c>
      <c r="E7" s="94">
        <f t="shared" si="0"/>
        <v>2328778.9</v>
      </c>
      <c r="F7" s="97"/>
      <c r="G7" s="98"/>
    </row>
    <row r="8" spans="1:7" ht="18.75" customHeight="1" x14ac:dyDescent="0.15">
      <c r="A8" s="92" t="s">
        <v>45</v>
      </c>
      <c r="B8" s="93">
        <v>19.399999999999999</v>
      </c>
      <c r="C8" s="122">
        <v>15325</v>
      </c>
      <c r="D8" s="126">
        <v>153.74</v>
      </c>
      <c r="E8" s="94">
        <f t="shared" si="0"/>
        <v>2356065.5</v>
      </c>
      <c r="F8" s="97"/>
      <c r="G8" s="98"/>
    </row>
    <row r="9" spans="1:7" ht="18.75" customHeight="1" x14ac:dyDescent="0.15">
      <c r="A9" s="92" t="s">
        <v>308</v>
      </c>
      <c r="B9" s="93">
        <v>19.7</v>
      </c>
      <c r="C9" s="122">
        <v>15175</v>
      </c>
      <c r="D9" s="126">
        <v>154.09</v>
      </c>
      <c r="E9" s="94">
        <f t="shared" si="0"/>
        <v>2338315.75</v>
      </c>
      <c r="F9" s="97"/>
      <c r="G9" s="98"/>
    </row>
    <row r="10" spans="1:7" ht="18.75" customHeight="1" x14ac:dyDescent="0.15">
      <c r="A10" s="92" t="s">
        <v>1210</v>
      </c>
      <c r="B10" s="93">
        <v>19.7</v>
      </c>
      <c r="C10" s="122">
        <v>15040</v>
      </c>
      <c r="D10" s="139"/>
      <c r="E10" s="94">
        <f t="shared" si="0"/>
        <v>0</v>
      </c>
      <c r="F10" s="97"/>
      <c r="G10" s="98"/>
    </row>
    <row r="11" spans="1:7" ht="18.75" customHeight="1" x14ac:dyDescent="0.15">
      <c r="A11" s="92" t="s">
        <v>310</v>
      </c>
      <c r="B11" s="93">
        <v>19.8</v>
      </c>
      <c r="C11" s="122">
        <v>14910</v>
      </c>
      <c r="D11" s="126">
        <v>153.49</v>
      </c>
      <c r="E11" s="94">
        <f t="shared" si="0"/>
        <v>2288535.9</v>
      </c>
      <c r="F11" s="97"/>
      <c r="G11" s="98"/>
    </row>
    <row r="12" spans="1:7" ht="18.75" customHeight="1" x14ac:dyDescent="0.15">
      <c r="A12" s="92" t="s">
        <v>49</v>
      </c>
      <c r="B12" s="93">
        <v>20</v>
      </c>
      <c r="C12" s="122">
        <v>15050</v>
      </c>
      <c r="D12" s="126">
        <v>152.66999999999999</v>
      </c>
      <c r="E12" s="94">
        <f t="shared" si="0"/>
        <v>2297683.5</v>
      </c>
      <c r="F12" s="97"/>
      <c r="G12" s="98"/>
    </row>
    <row r="13" spans="1:7" ht="18.75" customHeight="1" x14ac:dyDescent="0.15">
      <c r="A13" s="92" t="s">
        <v>50</v>
      </c>
      <c r="B13" s="93">
        <v>20</v>
      </c>
      <c r="C13" s="122">
        <v>14975</v>
      </c>
      <c r="D13" s="126">
        <v>151.72999999999999</v>
      </c>
      <c r="E13" s="94">
        <f t="shared" si="0"/>
        <v>2272156.75</v>
      </c>
      <c r="F13" s="97"/>
      <c r="G13" s="98"/>
    </row>
    <row r="14" spans="1:7" ht="18.75" customHeight="1" x14ac:dyDescent="0.15">
      <c r="A14" s="92" t="s">
        <v>51</v>
      </c>
      <c r="B14" s="93">
        <v>20.149999999999999</v>
      </c>
      <c r="C14" s="122">
        <v>14930</v>
      </c>
      <c r="D14" s="126">
        <v>151.18</v>
      </c>
      <c r="E14" s="94">
        <f t="shared" si="0"/>
        <v>2257117.4</v>
      </c>
      <c r="F14" s="97"/>
      <c r="G14" s="98"/>
    </row>
    <row r="15" spans="1:7" ht="18.75" customHeight="1" x14ac:dyDescent="0.15">
      <c r="A15" s="92" t="s">
        <v>1211</v>
      </c>
      <c r="B15" s="93">
        <v>20.5</v>
      </c>
      <c r="C15" s="122">
        <v>14925</v>
      </c>
      <c r="D15" s="126">
        <v>152</v>
      </c>
      <c r="E15" s="94">
        <f t="shared" si="0"/>
        <v>2268600</v>
      </c>
      <c r="F15" s="97"/>
      <c r="G15" s="98"/>
    </row>
    <row r="16" spans="1:7" ht="18.75" customHeight="1" x14ac:dyDescent="0.15">
      <c r="A16" s="92" t="s">
        <v>312</v>
      </c>
      <c r="B16" s="93">
        <v>21.25</v>
      </c>
      <c r="C16" s="122">
        <v>14985</v>
      </c>
      <c r="D16" s="126">
        <v>151.56</v>
      </c>
      <c r="E16" s="94">
        <f t="shared" si="0"/>
        <v>2271126.6</v>
      </c>
      <c r="F16" s="97"/>
      <c r="G16" s="98"/>
    </row>
    <row r="17" spans="1:7" ht="18.75" customHeight="1" x14ac:dyDescent="0.15">
      <c r="A17" s="92" t="s">
        <v>54</v>
      </c>
      <c r="B17" s="93">
        <v>21.5</v>
      </c>
      <c r="C17" s="122">
        <v>14935</v>
      </c>
      <c r="D17" s="126">
        <v>152.71</v>
      </c>
      <c r="E17" s="94">
        <f t="shared" si="0"/>
        <v>2280723.85</v>
      </c>
      <c r="F17" s="97"/>
      <c r="G17" s="98"/>
    </row>
    <row r="18" spans="1:7" ht="18.75" customHeight="1" x14ac:dyDescent="0.15">
      <c r="A18" s="92" t="s">
        <v>55</v>
      </c>
      <c r="B18" s="93">
        <v>22</v>
      </c>
      <c r="C18" s="122">
        <v>15110</v>
      </c>
      <c r="D18" s="126">
        <v>153.26</v>
      </c>
      <c r="E18" s="94">
        <f t="shared" si="0"/>
        <v>2315758.6</v>
      </c>
      <c r="F18" s="97"/>
      <c r="G18" s="98"/>
    </row>
    <row r="19" spans="1:7" ht="18.75" customHeight="1" x14ac:dyDescent="0.15">
      <c r="A19" s="92" t="s">
        <v>56</v>
      </c>
      <c r="B19" s="93">
        <v>22</v>
      </c>
      <c r="C19" s="122">
        <v>15085</v>
      </c>
      <c r="D19" s="126">
        <v>153.69</v>
      </c>
      <c r="E19" s="94">
        <f t="shared" si="0"/>
        <v>2318413.65</v>
      </c>
      <c r="F19" s="97"/>
      <c r="G19" s="98"/>
    </row>
    <row r="20" spans="1:7" ht="18.75" customHeight="1" x14ac:dyDescent="0.15">
      <c r="A20" s="92" t="s">
        <v>1212</v>
      </c>
      <c r="B20" s="93">
        <v>22.8</v>
      </c>
      <c r="C20" s="122">
        <v>15155</v>
      </c>
      <c r="D20" s="126">
        <v>154</v>
      </c>
      <c r="E20" s="94">
        <f t="shared" si="0"/>
        <v>2333870</v>
      </c>
      <c r="F20" s="97"/>
      <c r="G20" s="98"/>
    </row>
    <row r="21" spans="1:7" ht="18.75" customHeight="1" x14ac:dyDescent="0.15">
      <c r="A21" s="92" t="s">
        <v>314</v>
      </c>
      <c r="B21" s="93">
        <v>22.8</v>
      </c>
      <c r="C21" s="122">
        <v>15035</v>
      </c>
      <c r="D21" s="126">
        <v>153.57</v>
      </c>
      <c r="E21" s="94">
        <f t="shared" si="0"/>
        <v>2308924.9499999997</v>
      </c>
      <c r="F21" s="97"/>
      <c r="G21" s="98"/>
    </row>
    <row r="22" spans="1:7" ht="18.75" customHeight="1" x14ac:dyDescent="0.15">
      <c r="A22" s="92" t="s">
        <v>59</v>
      </c>
      <c r="B22" s="93">
        <v>22.8</v>
      </c>
      <c r="C22" s="122">
        <v>15130</v>
      </c>
      <c r="D22" s="126">
        <v>152.6</v>
      </c>
      <c r="E22" s="94">
        <f t="shared" si="0"/>
        <v>2308838</v>
      </c>
      <c r="F22" s="97"/>
      <c r="G22" s="98"/>
    </row>
    <row r="23" spans="1:7" ht="18.75" customHeight="1" x14ac:dyDescent="0.15">
      <c r="A23" s="92" t="s">
        <v>60</v>
      </c>
      <c r="B23" s="93">
        <v>22.8</v>
      </c>
      <c r="C23" s="122">
        <v>15025</v>
      </c>
      <c r="D23" s="126">
        <v>153.80000000000001</v>
      </c>
      <c r="E23" s="94">
        <f t="shared" si="0"/>
        <v>2310845</v>
      </c>
      <c r="F23" s="97"/>
      <c r="G23" s="98"/>
    </row>
    <row r="24" spans="1:7" ht="18.75" customHeight="1" thickBot="1" x14ac:dyDescent="0.2">
      <c r="A24" s="92" t="s">
        <v>61</v>
      </c>
      <c r="B24" s="93">
        <v>23</v>
      </c>
      <c r="C24" s="122">
        <v>15055</v>
      </c>
      <c r="D24" s="126">
        <v>155.1</v>
      </c>
      <c r="E24" s="94">
        <f t="shared" si="0"/>
        <v>2335030.5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20.595652173913045</v>
      </c>
      <c r="C25" s="118">
        <f>ROUND(ROUNDDOWN(SUM(C2:C24)/COUNTA(C2:C24),3),2)</f>
        <v>15079.78</v>
      </c>
      <c r="D25" s="118">
        <f>ROUND(ROUNDDOWN(SUM(D2:D24)/COUNTA(D2:D24),3),2)</f>
        <v>152.30000000000001</v>
      </c>
      <c r="E25" s="119">
        <f t="shared" si="0"/>
        <v>2296650.4940000004</v>
      </c>
      <c r="F25" s="102"/>
      <c r="G25" s="102"/>
    </row>
    <row r="26" spans="1:7" ht="18.75" customHeight="1" thickTop="1" x14ac:dyDescent="0.15">
      <c r="A26" s="113"/>
      <c r="B26" s="113"/>
      <c r="C26" s="136"/>
      <c r="D26" s="113"/>
      <c r="E26" s="113"/>
      <c r="F26" s="114"/>
      <c r="G26" s="113"/>
    </row>
    <row r="27" spans="1:7" ht="18.75" customHeight="1" x14ac:dyDescent="0.15">
      <c r="A27" s="103" t="s">
        <v>837</v>
      </c>
      <c r="B27" s="104">
        <v>14909</v>
      </c>
      <c r="C27" s="104">
        <v>148.71</v>
      </c>
      <c r="D27" s="105">
        <v>2217117.39</v>
      </c>
      <c r="E27" s="106" t="s">
        <v>30</v>
      </c>
      <c r="F27" s="116"/>
      <c r="G27" s="116"/>
    </row>
    <row r="28" spans="1:7" ht="18.75" customHeight="1" x14ac:dyDescent="0.15">
      <c r="A28" s="103" t="s">
        <v>842</v>
      </c>
      <c r="B28" s="108">
        <v>15102.05</v>
      </c>
      <c r="C28" s="109">
        <v>148.99</v>
      </c>
      <c r="D28" s="110">
        <v>2250054.4295000001</v>
      </c>
      <c r="E28" s="107">
        <f>D28-D27</f>
        <v>32937.039499999955</v>
      </c>
      <c r="F28" s="116"/>
      <c r="G28" s="116"/>
    </row>
    <row r="29" spans="1:7" ht="18.75" customHeight="1" x14ac:dyDescent="0.15">
      <c r="A29" s="103" t="s">
        <v>853</v>
      </c>
      <c r="B29" s="108">
        <f>C25</f>
        <v>15079.78</v>
      </c>
      <c r="C29" s="109">
        <f>D25</f>
        <v>152.30000000000001</v>
      </c>
      <c r="D29" s="110">
        <f>E25</f>
        <v>2296650.4940000004</v>
      </c>
      <c r="E29" s="111">
        <f>D29-D28</f>
        <v>46596.064500000328</v>
      </c>
      <c r="F29" s="116"/>
    </row>
    <row r="31" spans="1:7" x14ac:dyDescent="0.15">
      <c r="A31" s="138" t="s">
        <v>1134</v>
      </c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2"/>
    </row>
    <row r="55" spans="4:4" x14ac:dyDescent="0.15">
      <c r="D55" s="143"/>
    </row>
  </sheetData>
  <phoneticPr fontId="1"/>
  <pageMargins left="0.7" right="0.7" top="0.75" bottom="0.75" header="0.3" footer="0.3"/>
  <pageSetup paperSize="9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834A4-400A-47F1-9BEA-66472B1F3975}">
  <dimension ref="A1:G52"/>
  <sheetViews>
    <sheetView workbookViewId="0">
      <selection activeCell="D17" sqref="D17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315</v>
      </c>
      <c r="B2" s="93">
        <v>23</v>
      </c>
      <c r="C2" s="122">
        <v>14970</v>
      </c>
      <c r="D2" s="139"/>
      <c r="E2" s="94">
        <f t="shared" ref="E2:E22" si="0">C2*D2</f>
        <v>0</v>
      </c>
      <c r="F2" s="95"/>
      <c r="G2" s="96"/>
    </row>
    <row r="3" spans="1:7" ht="18.75" customHeight="1" x14ac:dyDescent="0.15">
      <c r="A3" s="92" t="s">
        <v>1213</v>
      </c>
      <c r="B3" s="93">
        <v>23</v>
      </c>
      <c r="C3" s="122">
        <v>14940</v>
      </c>
      <c r="D3" s="126">
        <v>155.38</v>
      </c>
      <c r="E3" s="94">
        <f t="shared" si="0"/>
        <v>2321377.1999999997</v>
      </c>
      <c r="F3" s="97"/>
      <c r="G3" s="98"/>
    </row>
    <row r="4" spans="1:7" ht="18.75" customHeight="1" x14ac:dyDescent="0.15">
      <c r="A4" s="92" t="s">
        <v>65</v>
      </c>
      <c r="B4" s="93">
        <v>23</v>
      </c>
      <c r="C4" s="122">
        <v>14840</v>
      </c>
      <c r="D4" s="126">
        <v>154.49</v>
      </c>
      <c r="E4" s="94">
        <f t="shared" si="0"/>
        <v>2292631.6</v>
      </c>
      <c r="F4" s="97"/>
      <c r="G4" s="98"/>
    </row>
    <row r="5" spans="1:7" ht="18.75" customHeight="1" x14ac:dyDescent="0.15">
      <c r="A5" s="92" t="s">
        <v>66</v>
      </c>
      <c r="B5" s="93">
        <v>23</v>
      </c>
      <c r="C5" s="122">
        <v>14920</v>
      </c>
      <c r="D5" s="126">
        <v>155.04</v>
      </c>
      <c r="E5" s="94">
        <f t="shared" si="0"/>
        <v>2313196.7999999998</v>
      </c>
      <c r="F5" s="97"/>
      <c r="G5" s="98"/>
    </row>
    <row r="6" spans="1:7" ht="18.75" customHeight="1" x14ac:dyDescent="0.15">
      <c r="A6" s="92" t="s">
        <v>67</v>
      </c>
      <c r="B6" s="93">
        <v>23</v>
      </c>
      <c r="C6" s="122">
        <v>14870</v>
      </c>
      <c r="D6" s="126">
        <v>154.24</v>
      </c>
      <c r="E6" s="94">
        <f t="shared" si="0"/>
        <v>2293548.8000000003</v>
      </c>
      <c r="F6" s="97"/>
      <c r="G6" s="98"/>
    </row>
    <row r="7" spans="1:7" ht="18.75" customHeight="1" x14ac:dyDescent="0.15">
      <c r="A7" s="92" t="s">
        <v>1214</v>
      </c>
      <c r="B7" s="93">
        <v>23</v>
      </c>
      <c r="C7" s="122">
        <v>14920</v>
      </c>
      <c r="D7" s="126">
        <v>154.93</v>
      </c>
      <c r="E7" s="94">
        <f t="shared" si="0"/>
        <v>2311555.6</v>
      </c>
      <c r="F7" s="97"/>
      <c r="G7" s="98"/>
    </row>
    <row r="8" spans="1:7" ht="18.75" customHeight="1" x14ac:dyDescent="0.15">
      <c r="A8" s="92" t="s">
        <v>318</v>
      </c>
      <c r="B8" s="93">
        <v>23</v>
      </c>
      <c r="C8" s="122">
        <v>14850</v>
      </c>
      <c r="D8" s="126">
        <v>155.36000000000001</v>
      </c>
      <c r="E8" s="94">
        <f t="shared" si="0"/>
        <v>2307096</v>
      </c>
      <c r="F8" s="97"/>
      <c r="G8" s="98"/>
    </row>
    <row r="9" spans="1:7" ht="18.75" customHeight="1" x14ac:dyDescent="0.15">
      <c r="A9" s="92" t="s">
        <v>70</v>
      </c>
      <c r="B9" s="93">
        <v>23</v>
      </c>
      <c r="C9" s="122">
        <v>14845</v>
      </c>
      <c r="D9" s="126">
        <v>155.28</v>
      </c>
      <c r="E9" s="94">
        <f t="shared" si="0"/>
        <v>2305131.6</v>
      </c>
      <c r="F9" s="97"/>
      <c r="G9" s="98"/>
    </row>
    <row r="10" spans="1:7" ht="18.75" customHeight="1" x14ac:dyDescent="0.15">
      <c r="A10" s="92" t="s">
        <v>71</v>
      </c>
      <c r="B10" s="93">
        <v>23</v>
      </c>
      <c r="C10" s="122">
        <v>14855</v>
      </c>
      <c r="D10" s="126">
        <v>156.03</v>
      </c>
      <c r="E10" s="94">
        <f t="shared" si="0"/>
        <v>2317825.65</v>
      </c>
      <c r="F10" s="97"/>
      <c r="G10" s="98"/>
    </row>
    <row r="11" spans="1:7" ht="18.75" customHeight="1" x14ac:dyDescent="0.15">
      <c r="A11" s="92" t="s">
        <v>72</v>
      </c>
      <c r="B11" s="93">
        <v>23</v>
      </c>
      <c r="C11" s="122">
        <v>14670</v>
      </c>
      <c r="D11" s="126">
        <v>155.74</v>
      </c>
      <c r="E11" s="94">
        <f t="shared" si="0"/>
        <v>2284705.8000000003</v>
      </c>
      <c r="F11" s="97"/>
      <c r="G11" s="98"/>
    </row>
    <row r="12" spans="1:7" ht="18.75" customHeight="1" x14ac:dyDescent="0.15">
      <c r="A12" s="92" t="s">
        <v>1215</v>
      </c>
      <c r="B12" s="93">
        <v>23</v>
      </c>
      <c r="C12" s="122">
        <v>14580</v>
      </c>
      <c r="D12" s="126">
        <v>155.69999999999999</v>
      </c>
      <c r="E12" s="94">
        <f t="shared" si="0"/>
        <v>2270106</v>
      </c>
      <c r="F12" s="97"/>
      <c r="G12" s="98"/>
    </row>
    <row r="13" spans="1:7" ht="18.75" customHeight="1" x14ac:dyDescent="0.15">
      <c r="A13" s="92" t="s">
        <v>320</v>
      </c>
      <c r="B13" s="93">
        <v>23</v>
      </c>
      <c r="C13" s="122">
        <v>14450</v>
      </c>
      <c r="D13" s="126">
        <v>156.34</v>
      </c>
      <c r="E13" s="94">
        <f t="shared" si="0"/>
        <v>2259113</v>
      </c>
      <c r="F13" s="97"/>
      <c r="G13" s="98"/>
    </row>
    <row r="14" spans="1:7" ht="18.75" customHeight="1" x14ac:dyDescent="0.15">
      <c r="A14" s="92" t="s">
        <v>75</v>
      </c>
      <c r="B14" s="93">
        <v>23</v>
      </c>
      <c r="C14" s="122">
        <v>14460</v>
      </c>
      <c r="D14" s="126">
        <v>156.54</v>
      </c>
      <c r="E14" s="94">
        <f t="shared" si="0"/>
        <v>2263568.4</v>
      </c>
      <c r="F14" s="97"/>
      <c r="G14" s="98"/>
    </row>
    <row r="15" spans="1:7" ht="18.75" customHeight="1" x14ac:dyDescent="0.15">
      <c r="A15" s="92" t="s">
        <v>76</v>
      </c>
      <c r="B15" s="93">
        <v>23.25</v>
      </c>
      <c r="C15" s="122">
        <v>14370</v>
      </c>
      <c r="D15" s="126">
        <v>158.29</v>
      </c>
      <c r="E15" s="94">
        <f t="shared" si="0"/>
        <v>2274627.2999999998</v>
      </c>
      <c r="F15" s="97"/>
      <c r="G15" s="98"/>
    </row>
    <row r="16" spans="1:7" ht="18.75" customHeight="1" x14ac:dyDescent="0.15">
      <c r="A16" s="92" t="s">
        <v>77</v>
      </c>
      <c r="B16" s="93">
        <v>23.25</v>
      </c>
      <c r="C16" s="122">
        <v>14280</v>
      </c>
      <c r="D16" s="126">
        <v>158.49</v>
      </c>
      <c r="E16" s="94">
        <f t="shared" si="0"/>
        <v>2263237.2000000002</v>
      </c>
      <c r="F16" s="97"/>
      <c r="G16" s="98"/>
    </row>
    <row r="17" spans="1:7" ht="18.75" customHeight="1" x14ac:dyDescent="0.15">
      <c r="A17" s="92" t="s">
        <v>1216</v>
      </c>
      <c r="B17" s="93">
        <v>23.25</v>
      </c>
      <c r="C17" s="122">
        <v>14440</v>
      </c>
      <c r="D17" s="139"/>
      <c r="E17" s="94">
        <f t="shared" si="0"/>
        <v>0</v>
      </c>
      <c r="F17" s="97"/>
      <c r="G17" s="98"/>
    </row>
    <row r="18" spans="1:7" ht="18.75" customHeight="1" x14ac:dyDescent="0.15">
      <c r="A18" s="92" t="s">
        <v>322</v>
      </c>
      <c r="B18" s="93">
        <v>23.25</v>
      </c>
      <c r="C18" s="122">
        <v>14650</v>
      </c>
      <c r="D18" s="126">
        <v>157.87</v>
      </c>
      <c r="E18" s="94">
        <f t="shared" si="0"/>
        <v>2312795.5</v>
      </c>
      <c r="F18" s="97"/>
      <c r="G18" s="98"/>
    </row>
    <row r="19" spans="1:7" ht="18.75" customHeight="1" x14ac:dyDescent="0.15">
      <c r="A19" s="92" t="s">
        <v>80</v>
      </c>
      <c r="B19" s="93">
        <v>23.3</v>
      </c>
      <c r="C19" s="122">
        <v>14610</v>
      </c>
      <c r="D19" s="126">
        <v>157.38</v>
      </c>
      <c r="E19" s="94">
        <f t="shared" si="0"/>
        <v>2299321.7999999998</v>
      </c>
      <c r="F19" s="97"/>
      <c r="G19" s="98"/>
    </row>
    <row r="20" spans="1:7" ht="18.75" customHeight="1" x14ac:dyDescent="0.15">
      <c r="A20" s="92" t="s">
        <v>81</v>
      </c>
      <c r="B20" s="93">
        <v>23.3</v>
      </c>
      <c r="C20" s="122">
        <v>14605</v>
      </c>
      <c r="D20" s="126">
        <v>156.91</v>
      </c>
      <c r="E20" s="94">
        <f t="shared" si="0"/>
        <v>2291670.5499999998</v>
      </c>
      <c r="F20" s="97"/>
      <c r="G20" s="98"/>
    </row>
    <row r="21" spans="1:7" ht="18.75" customHeight="1" thickBot="1" x14ac:dyDescent="0.2">
      <c r="A21" s="92" t="s">
        <v>598</v>
      </c>
      <c r="B21" s="93">
        <v>23.3</v>
      </c>
      <c r="C21" s="122">
        <v>14660</v>
      </c>
      <c r="D21" s="126">
        <v>157.63</v>
      </c>
      <c r="E21" s="94">
        <f t="shared" si="0"/>
        <v>2310855.7999999998</v>
      </c>
      <c r="F21" s="97"/>
      <c r="G21" s="98"/>
    </row>
    <row r="22" spans="1:7" ht="15" thickTop="1" thickBot="1" x14ac:dyDescent="0.2">
      <c r="A22" s="117" t="s">
        <v>1022</v>
      </c>
      <c r="B22" s="118">
        <f>SUM(B2:B21)/COUNTA(B2:B21)</f>
        <v>23.095000000000002</v>
      </c>
      <c r="C22" s="118">
        <f>ROUND(ROUNDDOWN(SUM(C2:C21)/COUNTA(C2:C21),3),2)</f>
        <v>14689.25</v>
      </c>
      <c r="D22" s="118">
        <f>ROUND(ROUNDDOWN(SUM(D2:D21)/COUNTA(D2:D21),3),2)</f>
        <v>156.19999999999999</v>
      </c>
      <c r="E22" s="119">
        <f t="shared" si="0"/>
        <v>2294460.8499999996</v>
      </c>
      <c r="F22" s="102"/>
      <c r="G22" s="102"/>
    </row>
    <row r="23" spans="1:7" ht="18.75" customHeight="1" thickTop="1" x14ac:dyDescent="0.15">
      <c r="A23" s="113"/>
      <c r="B23" s="113"/>
      <c r="C23" s="136"/>
      <c r="D23" s="113"/>
      <c r="E23" s="113"/>
      <c r="F23" s="114"/>
      <c r="G23" s="113"/>
    </row>
    <row r="24" spans="1:7" ht="18.75" customHeight="1" x14ac:dyDescent="0.15">
      <c r="A24" s="103" t="s">
        <v>842</v>
      </c>
      <c r="B24" s="104">
        <v>15102.05</v>
      </c>
      <c r="C24" s="104">
        <v>148.99</v>
      </c>
      <c r="D24" s="105">
        <v>2250054.4295000001</v>
      </c>
      <c r="E24" s="106" t="s">
        <v>30</v>
      </c>
      <c r="F24" s="116"/>
      <c r="G24" s="116"/>
    </row>
    <row r="25" spans="1:7" ht="18.75" customHeight="1" x14ac:dyDescent="0.15">
      <c r="A25" s="103" t="s">
        <v>853</v>
      </c>
      <c r="B25" s="108">
        <v>15079.78</v>
      </c>
      <c r="C25" s="109">
        <v>152.30000000000001</v>
      </c>
      <c r="D25" s="110">
        <v>2296650.4940000004</v>
      </c>
      <c r="E25" s="107">
        <f>D25-D24</f>
        <v>46596.064500000328</v>
      </c>
      <c r="F25" s="116"/>
      <c r="G25" s="116"/>
    </row>
    <row r="26" spans="1:7" ht="18.75" customHeight="1" x14ac:dyDescent="0.15">
      <c r="A26" s="103" t="s">
        <v>854</v>
      </c>
      <c r="B26" s="108">
        <f>C22</f>
        <v>14689.25</v>
      </c>
      <c r="C26" s="109">
        <f>D22</f>
        <v>156.19999999999999</v>
      </c>
      <c r="D26" s="110">
        <f>E22</f>
        <v>2294460.8499999996</v>
      </c>
      <c r="E26" s="111">
        <f>D26-D25</f>
        <v>-2189.644000000786</v>
      </c>
      <c r="F26" s="116"/>
    </row>
    <row r="28" spans="1:7" x14ac:dyDescent="0.15">
      <c r="A28" s="138" t="s">
        <v>1134</v>
      </c>
    </row>
    <row r="44" spans="4:4" x14ac:dyDescent="0.15">
      <c r="D44" s="142"/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3"/>
    </row>
  </sheetData>
  <phoneticPr fontId="1"/>
  <pageMargins left="0.7" right="0.7" top="0.75" bottom="0.75" header="0.3" footer="0.3"/>
  <pageSetup paperSize="9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3F9F-DCE2-4F6A-8E04-42AF2AB28F9A}">
  <dimension ref="A1:G55"/>
  <sheetViews>
    <sheetView workbookViewId="0">
      <selection activeCell="A28" sqref="A28:D29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1217</v>
      </c>
      <c r="B2" s="93">
        <v>23.3</v>
      </c>
      <c r="C2" s="122">
        <v>14695</v>
      </c>
      <c r="D2" s="145">
        <v>156.87</v>
      </c>
      <c r="E2" s="94">
        <f t="shared" ref="E2:E25" si="0">C2*D2</f>
        <v>2305204.65</v>
      </c>
      <c r="F2" s="95"/>
      <c r="G2" s="96"/>
    </row>
    <row r="3" spans="1:7" ht="18.75" customHeight="1" x14ac:dyDescent="0.15">
      <c r="A3" s="92" t="s">
        <v>1218</v>
      </c>
      <c r="B3" s="93">
        <v>23.45</v>
      </c>
      <c r="C3" s="122">
        <v>14725</v>
      </c>
      <c r="D3" s="126">
        <v>156.69999999999999</v>
      </c>
      <c r="E3" s="94">
        <f t="shared" si="0"/>
        <v>2307407.5</v>
      </c>
      <c r="F3" s="97"/>
      <c r="G3" s="98"/>
    </row>
    <row r="4" spans="1:7" ht="18.75" customHeight="1" x14ac:dyDescent="0.15">
      <c r="A4" s="92" t="s">
        <v>325</v>
      </c>
      <c r="B4" s="93">
        <v>23.45</v>
      </c>
      <c r="C4" s="122">
        <v>14680</v>
      </c>
      <c r="D4" s="126">
        <v>156.84</v>
      </c>
      <c r="E4" s="94">
        <f t="shared" si="0"/>
        <v>2302411.2000000002</v>
      </c>
      <c r="F4" s="97"/>
      <c r="G4" s="98"/>
    </row>
    <row r="5" spans="1:7" ht="18.75" customHeight="1" x14ac:dyDescent="0.15">
      <c r="A5" s="92" t="s">
        <v>87</v>
      </c>
      <c r="B5" s="93">
        <v>23.5</v>
      </c>
      <c r="C5" s="122">
        <v>14725</v>
      </c>
      <c r="D5" s="126">
        <v>156.30000000000001</v>
      </c>
      <c r="E5" s="94">
        <f t="shared" si="0"/>
        <v>2301517.5</v>
      </c>
      <c r="F5" s="97"/>
      <c r="G5" s="98"/>
    </row>
    <row r="6" spans="1:7" ht="18.75" customHeight="1" x14ac:dyDescent="0.15">
      <c r="A6" s="92" t="s">
        <v>88</v>
      </c>
      <c r="B6" s="93">
        <v>23.5</v>
      </c>
      <c r="C6" s="122">
        <v>14720</v>
      </c>
      <c r="D6" s="126">
        <v>156.12</v>
      </c>
      <c r="E6" s="94">
        <f t="shared" si="0"/>
        <v>2298086.3999999999</v>
      </c>
      <c r="F6" s="97"/>
      <c r="G6" s="98"/>
    </row>
    <row r="7" spans="1:7" ht="18.75" customHeight="1" x14ac:dyDescent="0.15">
      <c r="A7" s="92" t="s">
        <v>1219</v>
      </c>
      <c r="B7" s="93">
        <v>23.75</v>
      </c>
      <c r="C7" s="122">
        <v>14705</v>
      </c>
      <c r="D7" s="126">
        <v>156.24</v>
      </c>
      <c r="E7" s="94">
        <f t="shared" si="0"/>
        <v>2297509.2000000002</v>
      </c>
      <c r="F7" s="97"/>
      <c r="G7" s="98"/>
    </row>
    <row r="8" spans="1:7" ht="18.75" customHeight="1" x14ac:dyDescent="0.15">
      <c r="A8" s="92" t="s">
        <v>327</v>
      </c>
      <c r="B8" s="93">
        <v>23.75</v>
      </c>
      <c r="C8" s="122">
        <v>14665</v>
      </c>
      <c r="D8" s="126">
        <v>157.03</v>
      </c>
      <c r="E8" s="94">
        <f t="shared" si="0"/>
        <v>2302844.9500000002</v>
      </c>
      <c r="F8" s="97"/>
      <c r="G8" s="98"/>
    </row>
    <row r="9" spans="1:7" ht="18.75" customHeight="1" x14ac:dyDescent="0.15">
      <c r="A9" s="92" t="s">
        <v>91</v>
      </c>
      <c r="B9" s="93">
        <v>23.75</v>
      </c>
      <c r="C9" s="122">
        <v>14550</v>
      </c>
      <c r="D9" s="126">
        <v>157.88</v>
      </c>
      <c r="E9" s="94">
        <f t="shared" si="0"/>
        <v>2297154</v>
      </c>
      <c r="F9" s="97"/>
      <c r="G9" s="98"/>
    </row>
    <row r="10" spans="1:7" ht="18.75" customHeight="1" x14ac:dyDescent="0.15">
      <c r="A10" s="92" t="s">
        <v>92</v>
      </c>
      <c r="B10" s="93">
        <v>23.7</v>
      </c>
      <c r="C10" s="122">
        <v>14450</v>
      </c>
      <c r="D10" s="126">
        <v>156.87</v>
      </c>
      <c r="E10" s="94">
        <f t="shared" si="0"/>
        <v>2266771.5</v>
      </c>
      <c r="F10" s="97"/>
      <c r="G10" s="98"/>
    </row>
    <row r="11" spans="1:7" ht="18.75" customHeight="1" x14ac:dyDescent="0.15">
      <c r="A11" s="92" t="s">
        <v>93</v>
      </c>
      <c r="B11" s="93">
        <v>23.75</v>
      </c>
      <c r="C11" s="122">
        <v>14420</v>
      </c>
      <c r="D11" s="126">
        <v>156.71</v>
      </c>
      <c r="E11" s="94">
        <f t="shared" si="0"/>
        <v>2259758.2000000002</v>
      </c>
      <c r="F11" s="97"/>
      <c r="G11" s="98"/>
    </row>
    <row r="12" spans="1:7" ht="18.75" customHeight="1" x14ac:dyDescent="0.15">
      <c r="A12" s="92" t="s">
        <v>1220</v>
      </c>
      <c r="B12" s="93">
        <v>23.75</v>
      </c>
      <c r="C12" s="122">
        <v>14225</v>
      </c>
      <c r="D12" s="126">
        <v>157.02000000000001</v>
      </c>
      <c r="E12" s="94">
        <f t="shared" si="0"/>
        <v>2233609.5</v>
      </c>
      <c r="F12" s="97"/>
      <c r="G12" s="98"/>
    </row>
    <row r="13" spans="1:7" ht="18.75" customHeight="1" x14ac:dyDescent="0.15">
      <c r="A13" s="92" t="s">
        <v>329</v>
      </c>
      <c r="B13" s="93">
        <v>23.75</v>
      </c>
      <c r="C13" s="122">
        <v>14125</v>
      </c>
      <c r="D13" s="126">
        <v>156.12</v>
      </c>
      <c r="E13" s="94">
        <f t="shared" si="0"/>
        <v>2205195</v>
      </c>
      <c r="F13" s="97"/>
      <c r="G13" s="98"/>
    </row>
    <row r="14" spans="1:7" ht="18.75" customHeight="1" x14ac:dyDescent="0.15">
      <c r="A14" s="92" t="s">
        <v>96</v>
      </c>
      <c r="B14" s="93">
        <v>23.85</v>
      </c>
      <c r="C14" s="122">
        <v>14275</v>
      </c>
      <c r="D14" s="126">
        <v>155.69</v>
      </c>
      <c r="E14" s="94">
        <f t="shared" si="0"/>
        <v>2222474.75</v>
      </c>
      <c r="F14" s="97"/>
      <c r="G14" s="98"/>
    </row>
    <row r="15" spans="1:7" ht="18.75" customHeight="1" x14ac:dyDescent="0.15">
      <c r="A15" s="92" t="s">
        <v>97</v>
      </c>
      <c r="B15" s="93">
        <v>23.85</v>
      </c>
      <c r="C15" s="122">
        <v>14335</v>
      </c>
      <c r="D15" s="126">
        <v>156.61000000000001</v>
      </c>
      <c r="E15" s="94">
        <f t="shared" si="0"/>
        <v>2245004.35</v>
      </c>
      <c r="F15" s="97"/>
      <c r="G15" s="98"/>
    </row>
    <row r="16" spans="1:7" ht="18.75" customHeight="1" x14ac:dyDescent="0.15">
      <c r="A16" s="92" t="s">
        <v>98</v>
      </c>
      <c r="B16" s="93">
        <v>23.9</v>
      </c>
      <c r="C16" s="122">
        <v>14565</v>
      </c>
      <c r="D16" s="126">
        <v>156.85</v>
      </c>
      <c r="E16" s="94">
        <f t="shared" si="0"/>
        <v>2284520.25</v>
      </c>
      <c r="F16" s="97"/>
      <c r="G16" s="98"/>
    </row>
    <row r="17" spans="1:7" ht="18.75" customHeight="1" x14ac:dyDescent="0.15">
      <c r="A17" s="92" t="s">
        <v>1221</v>
      </c>
      <c r="B17" s="93">
        <v>23.9</v>
      </c>
      <c r="C17" s="122">
        <v>14885</v>
      </c>
      <c r="D17" s="126">
        <v>158.62</v>
      </c>
      <c r="E17" s="94">
        <f t="shared" si="0"/>
        <v>2361058.7000000002</v>
      </c>
      <c r="F17" s="97"/>
      <c r="G17" s="98"/>
    </row>
    <row r="18" spans="1:7" ht="18.75" customHeight="1" x14ac:dyDescent="0.15">
      <c r="A18" s="92" t="s">
        <v>331</v>
      </c>
      <c r="B18" s="93">
        <v>23.9</v>
      </c>
      <c r="C18" s="122">
        <v>15465</v>
      </c>
      <c r="D18" s="126">
        <v>157.75</v>
      </c>
      <c r="E18" s="94">
        <f t="shared" si="0"/>
        <v>2439603.75</v>
      </c>
      <c r="F18" s="97"/>
      <c r="G18" s="98"/>
    </row>
    <row r="19" spans="1:7" ht="18.75" customHeight="1" x14ac:dyDescent="0.15">
      <c r="A19" s="92" t="s">
        <v>101</v>
      </c>
      <c r="B19" s="93">
        <v>24</v>
      </c>
      <c r="C19" s="122">
        <v>15435</v>
      </c>
      <c r="D19" s="126">
        <v>157.22</v>
      </c>
      <c r="E19" s="94">
        <f t="shared" si="0"/>
        <v>2426690.7000000002</v>
      </c>
      <c r="F19" s="97"/>
      <c r="G19" s="98"/>
    </row>
    <row r="20" spans="1:7" ht="18.75" customHeight="1" x14ac:dyDescent="0.15">
      <c r="A20" s="92" t="s">
        <v>102</v>
      </c>
      <c r="B20" s="93"/>
      <c r="C20" s="122"/>
      <c r="D20" s="126">
        <v>156.91999999999999</v>
      </c>
      <c r="E20" s="94">
        <f t="shared" si="0"/>
        <v>0</v>
      </c>
      <c r="F20" s="97"/>
      <c r="G20" s="98"/>
    </row>
    <row r="21" spans="1:7" ht="18.75" customHeight="1" x14ac:dyDescent="0.15">
      <c r="A21" s="144" t="s">
        <v>332</v>
      </c>
      <c r="B21" s="93"/>
      <c r="C21" s="122"/>
      <c r="D21" s="126">
        <v>157.51</v>
      </c>
      <c r="E21" s="94">
        <f t="shared" si="0"/>
        <v>0</v>
      </c>
      <c r="F21" s="97"/>
      <c r="G21" s="98"/>
    </row>
    <row r="22" spans="1:7" ht="18.75" customHeight="1" x14ac:dyDescent="0.15">
      <c r="A22" s="92" t="s">
        <v>333</v>
      </c>
      <c r="B22" s="93">
        <v>24</v>
      </c>
      <c r="C22" s="122">
        <v>15850</v>
      </c>
      <c r="D22" s="126">
        <v>157.47</v>
      </c>
      <c r="E22" s="94">
        <f t="shared" si="0"/>
        <v>2495899.5</v>
      </c>
      <c r="F22" s="97"/>
      <c r="G22" s="98"/>
    </row>
    <row r="23" spans="1:7" ht="18.75" customHeight="1" x14ac:dyDescent="0.15">
      <c r="A23" s="92" t="s">
        <v>334</v>
      </c>
      <c r="B23" s="93">
        <v>24</v>
      </c>
      <c r="C23" s="122">
        <v>16475</v>
      </c>
      <c r="D23" s="126">
        <v>157.56</v>
      </c>
      <c r="E23" s="94">
        <f t="shared" si="0"/>
        <v>2595801</v>
      </c>
      <c r="F23" s="97"/>
      <c r="G23" s="98"/>
    </row>
    <row r="24" spans="1:7" ht="18.75" customHeight="1" thickBot="1" x14ac:dyDescent="0.2">
      <c r="A24" s="92" t="s">
        <v>106</v>
      </c>
      <c r="B24" s="93">
        <v>24.25</v>
      </c>
      <c r="C24" s="122">
        <v>16485</v>
      </c>
      <c r="D24" s="139"/>
      <c r="E24" s="94">
        <f t="shared" si="0"/>
        <v>0</v>
      </c>
      <c r="F24" s="97"/>
      <c r="G24" s="98"/>
    </row>
    <row r="25" spans="1:7" ht="15" thickTop="1" thickBot="1" x14ac:dyDescent="0.2">
      <c r="A25" s="117" t="s">
        <v>1022</v>
      </c>
      <c r="B25" s="118">
        <f>SUM(B2:B24)/COUNTA(B2:B24)</f>
        <v>23.764285714285712</v>
      </c>
      <c r="C25" s="118">
        <f>ROUND(ROUNDDOWN(SUM(C2:C24)/COUNTA(C2:C24),3),2)</f>
        <v>14878.81</v>
      </c>
      <c r="D25" s="118">
        <f>ROUND(ROUNDDOWN(SUM(D2:D24)/COUNTA(D2:D24),3),2)</f>
        <v>156.94999999999999</v>
      </c>
      <c r="E25" s="119">
        <f t="shared" si="0"/>
        <v>2335229.2294999999</v>
      </c>
      <c r="F25" s="102"/>
      <c r="G25" s="102"/>
    </row>
    <row r="26" spans="1:7" ht="18.75" customHeight="1" thickTop="1" x14ac:dyDescent="0.15">
      <c r="A26" s="113"/>
      <c r="B26" s="113"/>
      <c r="C26" s="136"/>
      <c r="D26" s="113"/>
      <c r="E26" s="113"/>
      <c r="F26" s="114"/>
      <c r="G26" s="113"/>
    </row>
    <row r="27" spans="1:7" ht="18.75" customHeight="1" x14ac:dyDescent="0.15">
      <c r="A27" s="103" t="s">
        <v>853</v>
      </c>
      <c r="B27" s="104">
        <v>15079.78</v>
      </c>
      <c r="C27" s="104">
        <v>152.30000000000001</v>
      </c>
      <c r="D27" s="105">
        <v>2296650.4940000004</v>
      </c>
      <c r="E27" s="106" t="s">
        <v>30</v>
      </c>
      <c r="F27" s="116"/>
      <c r="G27" s="116"/>
    </row>
    <row r="28" spans="1:7" ht="18.75" customHeight="1" x14ac:dyDescent="0.15">
      <c r="A28" s="103" t="s">
        <v>854</v>
      </c>
      <c r="B28" s="108">
        <v>14689.25</v>
      </c>
      <c r="C28" s="109">
        <v>156.19999999999999</v>
      </c>
      <c r="D28" s="110">
        <v>2294460.8499999996</v>
      </c>
      <c r="E28" s="107">
        <f>D28-D27</f>
        <v>-2189.644000000786</v>
      </c>
      <c r="F28" s="116"/>
      <c r="G28" s="116"/>
    </row>
    <row r="29" spans="1:7" ht="18.75" customHeight="1" x14ac:dyDescent="0.15">
      <c r="A29" s="103" t="s">
        <v>858</v>
      </c>
      <c r="B29" s="108">
        <f>C25</f>
        <v>14878.81</v>
      </c>
      <c r="C29" s="109">
        <f>D25</f>
        <v>156.94999999999999</v>
      </c>
      <c r="D29" s="110">
        <f>E25</f>
        <v>2335229.2294999999</v>
      </c>
      <c r="E29" s="111">
        <f>D29-D28</f>
        <v>40768.379500000272</v>
      </c>
      <c r="F29" s="116"/>
    </row>
    <row r="31" spans="1:7" x14ac:dyDescent="0.15">
      <c r="A31" s="138" t="s">
        <v>1134</v>
      </c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2"/>
    </row>
    <row r="55" spans="4:4" x14ac:dyDescent="0.15">
      <c r="D55" s="143"/>
    </row>
  </sheetData>
  <phoneticPr fontId="1"/>
  <pageMargins left="0.7" right="0.7" top="0.75" bottom="0.75" header="0.3" footer="0.3"/>
  <pageSetup paperSize="9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BD80-BA3E-4369-938A-3443729D7209}">
  <dimension ref="A1:G53"/>
  <sheetViews>
    <sheetView workbookViewId="0">
      <selection activeCell="D8" sqref="D8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335</v>
      </c>
      <c r="B2" s="93">
        <v>24.25</v>
      </c>
      <c r="C2" s="122">
        <v>16765</v>
      </c>
      <c r="D2" s="139"/>
      <c r="E2" s="94">
        <f t="shared" ref="E2:E23" si="0">C2*D2</f>
        <v>0</v>
      </c>
      <c r="F2" s="95"/>
      <c r="G2" s="96"/>
    </row>
    <row r="3" spans="1:7" ht="18.75" customHeight="1" x14ac:dyDescent="0.15">
      <c r="A3" s="92" t="s">
        <v>1223</v>
      </c>
      <c r="B3" s="93">
        <v>24.5</v>
      </c>
      <c r="C3" s="122">
        <v>16745</v>
      </c>
      <c r="D3" s="126">
        <v>158.29</v>
      </c>
      <c r="E3" s="94">
        <f t="shared" si="0"/>
        <v>2650566.0499999998</v>
      </c>
      <c r="F3" s="97"/>
      <c r="G3" s="98"/>
    </row>
    <row r="4" spans="1:7" ht="18.75" customHeight="1" x14ac:dyDescent="0.15">
      <c r="A4" s="92" t="s">
        <v>337</v>
      </c>
      <c r="B4" s="93">
        <v>24.75</v>
      </c>
      <c r="C4" s="122">
        <v>17830</v>
      </c>
      <c r="D4" s="126">
        <v>157.71</v>
      </c>
      <c r="E4" s="94">
        <f t="shared" si="0"/>
        <v>2811969.3000000003</v>
      </c>
      <c r="F4" s="97"/>
      <c r="G4" s="98"/>
    </row>
    <row r="5" spans="1:7" ht="18.75" customHeight="1" x14ac:dyDescent="0.15">
      <c r="A5" s="92" t="s">
        <v>111</v>
      </c>
      <c r="B5" s="93">
        <v>25</v>
      </c>
      <c r="C5" s="122">
        <v>18450</v>
      </c>
      <c r="D5" s="126">
        <v>157.66</v>
      </c>
      <c r="E5" s="94">
        <f t="shared" si="0"/>
        <v>2908827</v>
      </c>
      <c r="F5" s="97"/>
      <c r="G5" s="98"/>
    </row>
    <row r="6" spans="1:7" ht="18.75" customHeight="1" x14ac:dyDescent="0.15">
      <c r="A6" s="92" t="s">
        <v>112</v>
      </c>
      <c r="B6" s="93">
        <v>25.05</v>
      </c>
      <c r="C6" s="122">
        <v>16920</v>
      </c>
      <c r="D6" s="126">
        <v>157.85</v>
      </c>
      <c r="E6" s="94">
        <f t="shared" si="0"/>
        <v>2670822</v>
      </c>
      <c r="F6" s="97"/>
      <c r="G6" s="98"/>
    </row>
    <row r="7" spans="1:7" ht="18.75" customHeight="1" x14ac:dyDescent="0.15">
      <c r="A7" s="92" t="s">
        <v>113</v>
      </c>
      <c r="B7" s="93">
        <v>25.05</v>
      </c>
      <c r="C7" s="122">
        <v>17675</v>
      </c>
      <c r="D7" s="126">
        <v>158.13999999999999</v>
      </c>
      <c r="E7" s="94">
        <f t="shared" si="0"/>
        <v>2795124.4999999995</v>
      </c>
      <c r="F7" s="97"/>
      <c r="G7" s="98"/>
    </row>
    <row r="8" spans="1:7" ht="18.75" customHeight="1" x14ac:dyDescent="0.15">
      <c r="A8" s="92" t="s">
        <v>1224</v>
      </c>
      <c r="B8" s="93">
        <v>25.15</v>
      </c>
      <c r="C8" s="122">
        <v>17930</v>
      </c>
      <c r="D8" s="139"/>
      <c r="E8" s="94">
        <f t="shared" si="0"/>
        <v>0</v>
      </c>
      <c r="F8" s="97"/>
      <c r="G8" s="98"/>
    </row>
    <row r="9" spans="1:7" ht="18.75" customHeight="1" x14ac:dyDescent="0.15">
      <c r="A9" s="92" t="s">
        <v>341</v>
      </c>
      <c r="B9" s="93">
        <v>25.15</v>
      </c>
      <c r="C9" s="122">
        <v>17620</v>
      </c>
      <c r="D9" s="126">
        <v>159.28</v>
      </c>
      <c r="E9" s="94">
        <f t="shared" si="0"/>
        <v>2806513.6</v>
      </c>
      <c r="F9" s="97"/>
      <c r="G9" s="98"/>
    </row>
    <row r="10" spans="1:7" ht="18.75" customHeight="1" x14ac:dyDescent="0.15">
      <c r="A10" s="92" t="s">
        <v>116</v>
      </c>
      <c r="B10" s="93">
        <v>25.3</v>
      </c>
      <c r="C10" s="122">
        <v>18000</v>
      </c>
      <c r="D10" s="126">
        <v>160.26</v>
      </c>
      <c r="E10" s="94">
        <f t="shared" si="0"/>
        <v>2884680</v>
      </c>
      <c r="F10" s="97"/>
      <c r="G10" s="98"/>
    </row>
    <row r="11" spans="1:7" ht="18.75" customHeight="1" x14ac:dyDescent="0.15">
      <c r="A11" s="92" t="s">
        <v>117</v>
      </c>
      <c r="B11" s="93">
        <v>25.3</v>
      </c>
      <c r="C11" s="122">
        <v>17905</v>
      </c>
      <c r="D11" s="126">
        <v>159.58000000000001</v>
      </c>
      <c r="E11" s="94">
        <f t="shared" si="0"/>
        <v>2857279.9000000004</v>
      </c>
      <c r="F11" s="97"/>
      <c r="G11" s="98"/>
    </row>
    <row r="12" spans="1:7" ht="18.75" customHeight="1" x14ac:dyDescent="0.15">
      <c r="A12" s="92" t="s">
        <v>118</v>
      </c>
      <c r="B12" s="93">
        <v>25.3</v>
      </c>
      <c r="C12" s="122">
        <v>17625</v>
      </c>
      <c r="D12" s="126">
        <v>159.77000000000001</v>
      </c>
      <c r="E12" s="94">
        <f t="shared" si="0"/>
        <v>2815946.25</v>
      </c>
      <c r="F12" s="97"/>
      <c r="G12" s="98"/>
    </row>
    <row r="13" spans="1:7" ht="18.75" customHeight="1" x14ac:dyDescent="0.15">
      <c r="A13" s="92" t="s">
        <v>1225</v>
      </c>
      <c r="B13" s="93">
        <v>25.3</v>
      </c>
      <c r="C13" s="122">
        <v>18000</v>
      </c>
      <c r="D13" s="126">
        <v>158.55000000000001</v>
      </c>
      <c r="E13" s="94">
        <f t="shared" si="0"/>
        <v>2853900</v>
      </c>
      <c r="F13" s="97"/>
      <c r="G13" s="98"/>
    </row>
    <row r="14" spans="1:7" ht="18.75" customHeight="1" x14ac:dyDescent="0.15">
      <c r="A14" s="92" t="s">
        <v>343</v>
      </c>
      <c r="B14" s="93">
        <v>25.5</v>
      </c>
      <c r="C14" s="122">
        <v>17730</v>
      </c>
      <c r="D14" s="126">
        <v>159.19</v>
      </c>
      <c r="E14" s="94">
        <f t="shared" si="0"/>
        <v>2822438.7</v>
      </c>
      <c r="F14" s="97"/>
      <c r="G14" s="98"/>
    </row>
    <row r="15" spans="1:7" ht="18.75" customHeight="1" x14ac:dyDescent="0.15">
      <c r="A15" s="92" t="s">
        <v>122</v>
      </c>
      <c r="B15" s="93">
        <v>25.5</v>
      </c>
      <c r="C15" s="122">
        <v>17860</v>
      </c>
      <c r="D15" s="126">
        <v>159.25</v>
      </c>
      <c r="E15" s="94">
        <f t="shared" si="0"/>
        <v>2844205</v>
      </c>
      <c r="F15" s="97"/>
      <c r="G15" s="98"/>
    </row>
    <row r="16" spans="1:7" ht="18.75" customHeight="1" x14ac:dyDescent="0.15">
      <c r="A16" s="92" t="s">
        <v>123</v>
      </c>
      <c r="B16" s="93">
        <v>25.5</v>
      </c>
      <c r="C16" s="122">
        <v>17690</v>
      </c>
      <c r="D16" s="126">
        <v>159.27000000000001</v>
      </c>
      <c r="E16" s="94">
        <f t="shared" si="0"/>
        <v>2817486.3000000003</v>
      </c>
      <c r="F16" s="97"/>
      <c r="G16" s="98"/>
    </row>
    <row r="17" spans="1:7" ht="18.75" customHeight="1" x14ac:dyDescent="0.15">
      <c r="A17" s="92" t="s">
        <v>124</v>
      </c>
      <c r="B17" s="93">
        <v>25.5</v>
      </c>
      <c r="C17" s="122">
        <v>18630</v>
      </c>
      <c r="D17" s="126">
        <v>159.62</v>
      </c>
      <c r="E17" s="94">
        <f t="shared" si="0"/>
        <v>2973720.6</v>
      </c>
      <c r="F17" s="97"/>
      <c r="G17" s="98"/>
    </row>
    <row r="18" spans="1:7" ht="18.75" customHeight="1" x14ac:dyDescent="0.15">
      <c r="A18" s="92" t="s">
        <v>1226</v>
      </c>
      <c r="B18" s="93">
        <v>25.5</v>
      </c>
      <c r="C18" s="122">
        <v>18525</v>
      </c>
      <c r="D18" s="126">
        <v>155.85</v>
      </c>
      <c r="E18" s="94">
        <f t="shared" si="0"/>
        <v>2887121.25</v>
      </c>
      <c r="F18" s="97"/>
      <c r="G18" s="98"/>
    </row>
    <row r="19" spans="1:7" ht="18.75" customHeight="1" x14ac:dyDescent="0.15">
      <c r="A19" s="92" t="s">
        <v>345</v>
      </c>
      <c r="B19" s="93">
        <v>25.5</v>
      </c>
      <c r="C19" s="122">
        <v>18335</v>
      </c>
      <c r="D19" s="126">
        <v>155.33000000000001</v>
      </c>
      <c r="E19" s="94">
        <f t="shared" si="0"/>
        <v>2847975.5500000003</v>
      </c>
      <c r="F19" s="97"/>
      <c r="G19" s="98"/>
    </row>
    <row r="20" spans="1:7" ht="18.75" customHeight="1" x14ac:dyDescent="0.15">
      <c r="A20" s="92" t="s">
        <v>127</v>
      </c>
      <c r="B20" s="93">
        <v>25.5</v>
      </c>
      <c r="C20" s="122">
        <v>18200</v>
      </c>
      <c r="D20" s="126">
        <v>153.47</v>
      </c>
      <c r="E20" s="94">
        <f t="shared" si="0"/>
        <v>2793154</v>
      </c>
      <c r="F20" s="97"/>
      <c r="G20" s="98"/>
    </row>
    <row r="21" spans="1:7" ht="18.75" customHeight="1" x14ac:dyDescent="0.15">
      <c r="A21" s="92" t="s">
        <v>128</v>
      </c>
      <c r="B21" s="93">
        <v>25.6</v>
      </c>
      <c r="C21" s="122">
        <v>18750</v>
      </c>
      <c r="D21" s="126">
        <v>154.15</v>
      </c>
      <c r="E21" s="94">
        <f t="shared" si="0"/>
        <v>2890312.5</v>
      </c>
      <c r="F21" s="97"/>
      <c r="G21" s="98"/>
    </row>
    <row r="22" spans="1:7" ht="18.75" customHeight="1" thickBot="1" x14ac:dyDescent="0.2">
      <c r="A22" s="92" t="s">
        <v>620</v>
      </c>
      <c r="B22" s="93">
        <v>25.6</v>
      </c>
      <c r="C22" s="122">
        <v>17540</v>
      </c>
      <c r="D22" s="126">
        <v>154.66</v>
      </c>
      <c r="E22" s="94">
        <f t="shared" si="0"/>
        <v>2712736.4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25.228571428571431</v>
      </c>
      <c r="C23" s="118">
        <f>ROUND(ROUNDDOWN(SUM(C2:C22)/COUNTA(C2:C22),3),2)</f>
        <v>17844.05</v>
      </c>
      <c r="D23" s="118">
        <f>ROUND(ROUNDDOWN(SUM(D2:D22)/COUNTA(D2:D22),3),2)</f>
        <v>157.78</v>
      </c>
      <c r="E23" s="119">
        <f t="shared" si="0"/>
        <v>2815434.2089999998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854</v>
      </c>
      <c r="B25" s="104">
        <v>14689.25</v>
      </c>
      <c r="C25" s="104">
        <v>156.19999999999999</v>
      </c>
      <c r="D25" s="105">
        <v>2294460.8499999996</v>
      </c>
      <c r="E25" s="106" t="s">
        <v>30</v>
      </c>
      <c r="F25" s="116"/>
      <c r="G25" s="116"/>
    </row>
    <row r="26" spans="1:7" ht="18.75" customHeight="1" x14ac:dyDescent="0.15">
      <c r="A26" s="103" t="s">
        <v>858</v>
      </c>
      <c r="B26" s="108">
        <v>14878.81</v>
      </c>
      <c r="C26" s="109">
        <v>156.94999999999999</v>
      </c>
      <c r="D26" s="110">
        <v>2335229.2294999999</v>
      </c>
      <c r="E26" s="107">
        <f>D26-D25</f>
        <v>40768.379500000272</v>
      </c>
      <c r="F26" s="116"/>
      <c r="G26" s="116"/>
    </row>
    <row r="27" spans="1:7" ht="18.75" customHeight="1" x14ac:dyDescent="0.15">
      <c r="A27" s="103" t="s">
        <v>863</v>
      </c>
      <c r="B27" s="108">
        <f>C23</f>
        <v>17844.05</v>
      </c>
      <c r="C27" s="109">
        <f>D23</f>
        <v>157.78</v>
      </c>
      <c r="D27" s="110">
        <f>E23</f>
        <v>2815434.2089999998</v>
      </c>
      <c r="E27" s="111">
        <f>D27-D26</f>
        <v>480204.9794999999</v>
      </c>
      <c r="F27" s="116"/>
    </row>
    <row r="29" spans="1:7" x14ac:dyDescent="0.15">
      <c r="A29" s="138" t="s">
        <v>1134</v>
      </c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3"/>
    </row>
  </sheetData>
  <phoneticPr fontId="1"/>
  <pageMargins left="0.7" right="0.7" top="0.75" bottom="0.75" header="0.3" footer="0.3"/>
  <pageSetup paperSize="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2DA1-EB41-4D9F-867B-454B42FFA9A6}">
  <dimension ref="A1:G52"/>
  <sheetViews>
    <sheetView workbookViewId="0">
      <selection activeCell="D9" sqref="D9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1227</v>
      </c>
      <c r="B2" s="93">
        <v>25.5</v>
      </c>
      <c r="C2" s="122">
        <v>16540</v>
      </c>
      <c r="D2" s="145">
        <v>156.29</v>
      </c>
      <c r="E2" s="94">
        <f t="shared" ref="E2:E22" si="0">C2*D2</f>
        <v>2585036.6</v>
      </c>
      <c r="F2" s="95"/>
      <c r="G2" s="96"/>
    </row>
    <row r="3" spans="1:7" ht="18.75" customHeight="1" x14ac:dyDescent="0.15">
      <c r="A3" s="92" t="s">
        <v>1228</v>
      </c>
      <c r="B3" s="93">
        <v>25.5</v>
      </c>
      <c r="C3" s="122">
        <v>17175</v>
      </c>
      <c r="D3" s="126">
        <v>156.6</v>
      </c>
      <c r="E3" s="94">
        <f t="shared" si="0"/>
        <v>2689605</v>
      </c>
      <c r="F3" s="97"/>
      <c r="G3" s="98"/>
    </row>
    <row r="4" spans="1:7" ht="18.75" customHeight="1" x14ac:dyDescent="0.15">
      <c r="A4" s="92" t="s">
        <v>133</v>
      </c>
      <c r="B4" s="93">
        <v>25.5</v>
      </c>
      <c r="C4" s="122">
        <v>17220</v>
      </c>
      <c r="D4" s="126">
        <v>157.07</v>
      </c>
      <c r="E4" s="94">
        <f t="shared" si="0"/>
        <v>2704745.4</v>
      </c>
      <c r="F4" s="97"/>
      <c r="G4" s="98"/>
    </row>
    <row r="5" spans="1:7" ht="18.75" customHeight="1" x14ac:dyDescent="0.15">
      <c r="A5" s="92" t="s">
        <v>134</v>
      </c>
      <c r="B5" s="93">
        <v>25.5</v>
      </c>
      <c r="C5" s="122">
        <v>16680</v>
      </c>
      <c r="D5" s="126">
        <v>157.85</v>
      </c>
      <c r="E5" s="94">
        <f t="shared" si="0"/>
        <v>2632938</v>
      </c>
      <c r="F5" s="97"/>
      <c r="G5" s="98"/>
    </row>
    <row r="6" spans="1:7" ht="18.75" customHeight="1" x14ac:dyDescent="0.15">
      <c r="A6" s="92" t="s">
        <v>135</v>
      </c>
      <c r="B6" s="93">
        <v>25.5</v>
      </c>
      <c r="C6" s="122">
        <v>16800</v>
      </c>
      <c r="D6" s="126">
        <v>157.82</v>
      </c>
      <c r="E6" s="94">
        <f t="shared" si="0"/>
        <v>2651376</v>
      </c>
      <c r="F6" s="97"/>
      <c r="G6" s="98"/>
    </row>
    <row r="7" spans="1:7" ht="18.75" customHeight="1" x14ac:dyDescent="0.15">
      <c r="A7" s="92" t="s">
        <v>1229</v>
      </c>
      <c r="B7" s="93">
        <v>25.5</v>
      </c>
      <c r="C7" s="122">
        <v>17050</v>
      </c>
      <c r="D7" s="126">
        <v>157.96</v>
      </c>
      <c r="E7" s="94">
        <f t="shared" si="0"/>
        <v>2693218</v>
      </c>
      <c r="F7" s="97"/>
      <c r="G7" s="98"/>
    </row>
    <row r="8" spans="1:7" ht="18.75" customHeight="1" x14ac:dyDescent="0.15">
      <c r="A8" s="92" t="s">
        <v>349</v>
      </c>
      <c r="B8" s="93">
        <v>25.5</v>
      </c>
      <c r="C8" s="122">
        <v>16980</v>
      </c>
      <c r="D8" s="126">
        <v>157.16999999999999</v>
      </c>
      <c r="E8" s="94">
        <f t="shared" si="0"/>
        <v>2668746.5999999996</v>
      </c>
      <c r="F8" s="97"/>
      <c r="G8" s="98"/>
    </row>
    <row r="9" spans="1:7" ht="18.75" customHeight="1" x14ac:dyDescent="0.15">
      <c r="A9" s="92" t="s">
        <v>138</v>
      </c>
      <c r="B9" s="93">
        <v>25.5</v>
      </c>
      <c r="C9" s="122">
        <v>17720</v>
      </c>
      <c r="D9" s="139"/>
      <c r="E9" s="94">
        <f t="shared" si="0"/>
        <v>0</v>
      </c>
      <c r="F9" s="97"/>
      <c r="G9" s="98"/>
    </row>
    <row r="10" spans="1:7" ht="18.75" customHeight="1" x14ac:dyDescent="0.15">
      <c r="A10" s="92" t="s">
        <v>139</v>
      </c>
      <c r="B10" s="93">
        <v>25.5</v>
      </c>
      <c r="C10" s="122">
        <v>17465</v>
      </c>
      <c r="D10" s="126">
        <v>154.33000000000001</v>
      </c>
      <c r="E10" s="94">
        <f t="shared" si="0"/>
        <v>2695373.45</v>
      </c>
      <c r="F10" s="97"/>
      <c r="G10" s="98"/>
    </row>
    <row r="11" spans="1:7" ht="18.75" customHeight="1" x14ac:dyDescent="0.15">
      <c r="A11" s="92" t="s">
        <v>140</v>
      </c>
      <c r="B11" s="93">
        <v>25.5</v>
      </c>
      <c r="C11" s="122">
        <v>16810</v>
      </c>
      <c r="D11" s="126">
        <v>153.94999999999999</v>
      </c>
      <c r="E11" s="94">
        <f t="shared" si="0"/>
        <v>2587899.5</v>
      </c>
      <c r="F11" s="97"/>
      <c r="G11" s="98"/>
    </row>
    <row r="12" spans="1:7" ht="18.75" customHeight="1" x14ac:dyDescent="0.15">
      <c r="A12" s="92" t="s">
        <v>1230</v>
      </c>
      <c r="B12" s="93">
        <v>25.5</v>
      </c>
      <c r="C12" s="122">
        <v>16760</v>
      </c>
      <c r="D12" s="126">
        <v>154.09</v>
      </c>
      <c r="E12" s="94">
        <f t="shared" si="0"/>
        <v>2582548.4</v>
      </c>
      <c r="F12" s="97"/>
      <c r="G12" s="98"/>
    </row>
    <row r="13" spans="1:7" ht="18.75" customHeight="1" x14ac:dyDescent="0.15">
      <c r="A13" s="92" t="s">
        <v>351</v>
      </c>
      <c r="B13" s="93">
        <v>25.5</v>
      </c>
      <c r="C13" s="122">
        <v>16665</v>
      </c>
      <c r="D13" s="126">
        <v>154.34</v>
      </c>
      <c r="E13" s="94">
        <f t="shared" si="0"/>
        <v>2572076.1</v>
      </c>
      <c r="F13" s="97"/>
      <c r="G13" s="98"/>
    </row>
    <row r="14" spans="1:7" ht="18.75" customHeight="1" x14ac:dyDescent="0.15">
      <c r="A14" s="92" t="s">
        <v>143</v>
      </c>
      <c r="B14" s="93">
        <v>25.5</v>
      </c>
      <c r="C14" s="122">
        <v>16840</v>
      </c>
      <c r="D14" s="126">
        <v>154.24</v>
      </c>
      <c r="E14" s="94">
        <f t="shared" si="0"/>
        <v>2597401.6000000001</v>
      </c>
      <c r="F14" s="97"/>
      <c r="G14" s="98"/>
    </row>
    <row r="15" spans="1:7" ht="18.75" customHeight="1" x14ac:dyDescent="0.15">
      <c r="A15" s="92" t="s">
        <v>144</v>
      </c>
      <c r="B15" s="93">
        <v>25.5</v>
      </c>
      <c r="C15" s="122">
        <v>16940</v>
      </c>
      <c r="D15" s="126">
        <v>155.79</v>
      </c>
      <c r="E15" s="94">
        <f t="shared" si="0"/>
        <v>2639082.6</v>
      </c>
      <c r="F15" s="97"/>
      <c r="G15" s="98"/>
    </row>
    <row r="16" spans="1:7" ht="18.75" customHeight="1" x14ac:dyDescent="0.15">
      <c r="A16" s="92" t="s">
        <v>145</v>
      </c>
      <c r="B16" s="93">
        <v>25.5</v>
      </c>
      <c r="C16" s="122">
        <v>17155</v>
      </c>
      <c r="D16" s="126">
        <v>156.15</v>
      </c>
      <c r="E16" s="94">
        <f t="shared" si="0"/>
        <v>2678753.25</v>
      </c>
      <c r="F16" s="97"/>
      <c r="G16" s="98"/>
    </row>
    <row r="17" spans="1:7" ht="18.75" customHeight="1" x14ac:dyDescent="0.15">
      <c r="A17" s="92" t="s">
        <v>1231</v>
      </c>
      <c r="B17" s="93">
        <v>25.5</v>
      </c>
      <c r="C17" s="122">
        <v>17355</v>
      </c>
      <c r="D17" s="139"/>
      <c r="E17" s="94">
        <f t="shared" si="0"/>
        <v>0</v>
      </c>
      <c r="F17" s="97"/>
      <c r="G17" s="98"/>
    </row>
    <row r="18" spans="1:7" ht="18.75" customHeight="1" x14ac:dyDescent="0.15">
      <c r="A18" s="92" t="s">
        <v>353</v>
      </c>
      <c r="B18" s="93">
        <v>25.5</v>
      </c>
      <c r="C18" s="122">
        <v>17585</v>
      </c>
      <c r="D18" s="126">
        <v>155.86000000000001</v>
      </c>
      <c r="E18" s="94">
        <f t="shared" si="0"/>
        <v>2740798.1</v>
      </c>
      <c r="F18" s="97"/>
      <c r="G18" s="98"/>
    </row>
    <row r="19" spans="1:7" ht="18.75" customHeight="1" x14ac:dyDescent="0.15">
      <c r="A19" s="92" t="s">
        <v>148</v>
      </c>
      <c r="B19" s="93">
        <v>25.65</v>
      </c>
      <c r="C19" s="122">
        <v>17750</v>
      </c>
      <c r="D19" s="126">
        <v>156.83000000000001</v>
      </c>
      <c r="E19" s="94">
        <f t="shared" si="0"/>
        <v>2783732.5</v>
      </c>
      <c r="F19" s="97"/>
      <c r="G19" s="98"/>
    </row>
    <row r="20" spans="1:7" ht="18.75" customHeight="1" x14ac:dyDescent="0.15">
      <c r="A20" s="92" t="s">
        <v>149</v>
      </c>
      <c r="B20" s="93">
        <v>25.65</v>
      </c>
      <c r="C20" s="122">
        <v>17480</v>
      </c>
      <c r="D20" s="126">
        <v>157.16</v>
      </c>
      <c r="E20" s="94">
        <f t="shared" si="0"/>
        <v>2747156.8</v>
      </c>
      <c r="F20" s="97"/>
      <c r="G20" s="98"/>
    </row>
    <row r="21" spans="1:7" ht="18.75" customHeight="1" thickBot="1" x14ac:dyDescent="0.2">
      <c r="A21" s="92" t="s">
        <v>630</v>
      </c>
      <c r="B21" s="93">
        <v>25.65</v>
      </c>
      <c r="C21" s="122">
        <v>17685</v>
      </c>
      <c r="D21" s="126">
        <v>156.81</v>
      </c>
      <c r="E21" s="94">
        <f t="shared" si="0"/>
        <v>2773184.85</v>
      </c>
      <c r="F21" s="97"/>
      <c r="G21" s="98"/>
    </row>
    <row r="22" spans="1:7" ht="15" thickTop="1" thickBot="1" x14ac:dyDescent="0.2">
      <c r="A22" s="117" t="s">
        <v>1022</v>
      </c>
      <c r="B22" s="118">
        <f>SUM(B2:B21)/COUNTA(B2:B21)</f>
        <v>25.522499999999997</v>
      </c>
      <c r="C22" s="118">
        <f>ROUND(ROUNDDOWN(SUM(C2:C21)/COUNTA(C2:C21),3),2)</f>
        <v>17132.75</v>
      </c>
      <c r="D22" s="118">
        <f>ROUND(ROUNDDOWN(SUM(D2:D21)/COUNTA(D2:D21),3),2)</f>
        <v>156.13</v>
      </c>
      <c r="E22" s="119">
        <f t="shared" si="0"/>
        <v>2674936.2574999998</v>
      </c>
      <c r="F22" s="102"/>
      <c r="G22" s="102"/>
    </row>
    <row r="23" spans="1:7" ht="18.75" customHeight="1" thickTop="1" x14ac:dyDescent="0.15">
      <c r="A23" s="113"/>
      <c r="B23" s="113"/>
      <c r="C23" s="136"/>
      <c r="D23" s="113"/>
      <c r="E23" s="113"/>
      <c r="F23" s="114"/>
      <c r="G23" s="113"/>
    </row>
    <row r="24" spans="1:7" ht="18.75" customHeight="1" x14ac:dyDescent="0.15">
      <c r="A24" s="103" t="s">
        <v>858</v>
      </c>
      <c r="B24" s="104">
        <v>14878.81</v>
      </c>
      <c r="C24" s="104">
        <v>156.94999999999999</v>
      </c>
      <c r="D24" s="105">
        <v>2335229.2294999999</v>
      </c>
      <c r="E24" s="106" t="s">
        <v>30</v>
      </c>
      <c r="F24" s="116"/>
      <c r="G24" s="116"/>
    </row>
    <row r="25" spans="1:7" ht="18.75" customHeight="1" x14ac:dyDescent="0.15">
      <c r="A25" s="103" t="s">
        <v>870</v>
      </c>
      <c r="B25" s="108">
        <v>17844.05</v>
      </c>
      <c r="C25" s="109">
        <v>157.78</v>
      </c>
      <c r="D25" s="110">
        <v>2815434.2089999998</v>
      </c>
      <c r="E25" s="107">
        <f>D25-D24</f>
        <v>480204.9794999999</v>
      </c>
      <c r="F25" s="116"/>
      <c r="G25" s="116"/>
    </row>
    <row r="26" spans="1:7" ht="18.75" customHeight="1" x14ac:dyDescent="0.15">
      <c r="A26" s="103" t="s">
        <v>876</v>
      </c>
      <c r="B26" s="108">
        <f>C22</f>
        <v>17132.75</v>
      </c>
      <c r="C26" s="109">
        <f>D22</f>
        <v>156.13</v>
      </c>
      <c r="D26" s="110">
        <f>E22</f>
        <v>2674936.2574999998</v>
      </c>
      <c r="E26" s="111">
        <f>D26-D25</f>
        <v>-140497.95149999997</v>
      </c>
      <c r="F26" s="116"/>
    </row>
    <row r="28" spans="1:7" x14ac:dyDescent="0.15">
      <c r="A28" s="138" t="s">
        <v>1134</v>
      </c>
    </row>
    <row r="44" spans="4:4" x14ac:dyDescent="0.15">
      <c r="D44" s="142"/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3"/>
    </row>
  </sheetData>
  <phoneticPr fontId="1"/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6748-8417-44A5-B8FE-4A312A956973}">
  <dimension ref="A1:G54"/>
  <sheetViews>
    <sheetView topLeftCell="A7" workbookViewId="0">
      <selection activeCell="D16" sqref="D16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354</v>
      </c>
      <c r="B2" s="93">
        <v>25.75</v>
      </c>
      <c r="C2" s="122">
        <v>17335</v>
      </c>
      <c r="D2" s="145">
        <v>157.54</v>
      </c>
      <c r="E2" s="94">
        <f t="shared" ref="E2:E24" si="0">C2*D2</f>
        <v>2730955.9</v>
      </c>
      <c r="F2" s="95"/>
      <c r="G2" s="96"/>
    </row>
    <row r="3" spans="1:7" ht="18.75" customHeight="1" x14ac:dyDescent="0.15">
      <c r="A3" s="92" t="s">
        <v>1232</v>
      </c>
      <c r="B3" s="93">
        <v>25.75</v>
      </c>
      <c r="C3" s="122">
        <v>17000</v>
      </c>
      <c r="D3" s="126">
        <v>158.5</v>
      </c>
      <c r="E3" s="94">
        <f t="shared" si="0"/>
        <v>2694500</v>
      </c>
      <c r="F3" s="97"/>
      <c r="G3" s="98"/>
    </row>
    <row r="4" spans="1:7" ht="18.75" customHeight="1" x14ac:dyDescent="0.15">
      <c r="A4" s="92" t="s">
        <v>356</v>
      </c>
      <c r="B4" s="93">
        <v>25.75</v>
      </c>
      <c r="C4" s="122">
        <v>17395</v>
      </c>
      <c r="D4" s="126">
        <v>158.69</v>
      </c>
      <c r="E4" s="94">
        <f t="shared" si="0"/>
        <v>2760412.55</v>
      </c>
      <c r="F4" s="97"/>
      <c r="G4" s="98"/>
    </row>
    <row r="5" spans="1:7" ht="18.75" customHeight="1" x14ac:dyDescent="0.15">
      <c r="A5" s="92" t="s">
        <v>155</v>
      </c>
      <c r="B5" s="93">
        <v>25.6</v>
      </c>
      <c r="C5" s="122">
        <v>17110</v>
      </c>
      <c r="D5" s="126">
        <v>157.6</v>
      </c>
      <c r="E5" s="94">
        <f t="shared" si="0"/>
        <v>2696536</v>
      </c>
      <c r="F5" s="97"/>
      <c r="G5" s="98"/>
    </row>
    <row r="6" spans="1:7" ht="18.75" customHeight="1" x14ac:dyDescent="0.15">
      <c r="A6" s="92" t="s">
        <v>156</v>
      </c>
      <c r="B6" s="93">
        <v>25.6</v>
      </c>
      <c r="C6" s="122">
        <v>17200</v>
      </c>
      <c r="D6" s="126">
        <v>158.44999999999999</v>
      </c>
      <c r="E6" s="94">
        <f t="shared" si="0"/>
        <v>2725340</v>
      </c>
      <c r="F6" s="97"/>
      <c r="G6" s="98"/>
    </row>
    <row r="7" spans="1:7" ht="18.75" customHeight="1" x14ac:dyDescent="0.15">
      <c r="A7" s="92" t="s">
        <v>1233</v>
      </c>
      <c r="B7" s="93">
        <v>25.6</v>
      </c>
      <c r="C7" s="122">
        <v>17290</v>
      </c>
      <c r="D7" s="126">
        <v>159.71</v>
      </c>
      <c r="E7" s="94">
        <f t="shared" si="0"/>
        <v>2761385.9</v>
      </c>
      <c r="F7" s="97"/>
      <c r="G7" s="98"/>
    </row>
    <row r="8" spans="1:7" ht="18.75" customHeight="1" x14ac:dyDescent="0.15">
      <c r="A8" s="92" t="s">
        <v>358</v>
      </c>
      <c r="B8" s="93">
        <v>25.6</v>
      </c>
      <c r="C8" s="122">
        <v>17310</v>
      </c>
      <c r="D8" s="126">
        <v>158.72999999999999</v>
      </c>
      <c r="E8" s="94">
        <f t="shared" si="0"/>
        <v>2747616.3</v>
      </c>
      <c r="F8" s="97"/>
      <c r="G8" s="98"/>
    </row>
    <row r="9" spans="1:7" ht="18.75" customHeight="1" x14ac:dyDescent="0.15">
      <c r="A9" s="92" t="s">
        <v>159</v>
      </c>
      <c r="B9" s="93">
        <v>25.6</v>
      </c>
      <c r="C9" s="122">
        <v>17220</v>
      </c>
      <c r="D9" s="126">
        <v>159.22999999999999</v>
      </c>
      <c r="E9" s="94">
        <f t="shared" si="0"/>
        <v>2741940.5999999996</v>
      </c>
      <c r="F9" s="97"/>
      <c r="G9" s="98"/>
    </row>
    <row r="10" spans="1:7" ht="18.75" customHeight="1" x14ac:dyDescent="0.15">
      <c r="A10" s="92" t="s">
        <v>160</v>
      </c>
      <c r="B10" s="93">
        <v>25.65</v>
      </c>
      <c r="C10" s="122">
        <v>17500</v>
      </c>
      <c r="D10" s="126">
        <v>160.09</v>
      </c>
      <c r="E10" s="94">
        <f t="shared" si="0"/>
        <v>2801575</v>
      </c>
      <c r="F10" s="97"/>
      <c r="G10" s="98"/>
    </row>
    <row r="11" spans="1:7" ht="18.75" customHeight="1" x14ac:dyDescent="0.15">
      <c r="A11" s="92" t="s">
        <v>161</v>
      </c>
      <c r="B11" s="93">
        <v>25.65</v>
      </c>
      <c r="C11" s="122">
        <v>17340</v>
      </c>
      <c r="D11" s="126">
        <v>160.26</v>
      </c>
      <c r="E11" s="94">
        <f t="shared" si="0"/>
        <v>2778908.4</v>
      </c>
      <c r="F11" s="97"/>
      <c r="G11" s="98"/>
    </row>
    <row r="12" spans="1:7" ht="18.75" customHeight="1" x14ac:dyDescent="0.15">
      <c r="A12" s="92" t="s">
        <v>1234</v>
      </c>
      <c r="B12" s="93">
        <v>25.65</v>
      </c>
      <c r="C12" s="122">
        <v>17120</v>
      </c>
      <c r="D12" s="126">
        <v>160.43</v>
      </c>
      <c r="E12" s="94">
        <f t="shared" si="0"/>
        <v>2746561.6</v>
      </c>
      <c r="F12" s="97"/>
      <c r="G12" s="98"/>
    </row>
    <row r="13" spans="1:7" ht="18.75" customHeight="1" x14ac:dyDescent="0.15">
      <c r="A13" s="92" t="s">
        <v>360</v>
      </c>
      <c r="B13" s="93">
        <v>25.65</v>
      </c>
      <c r="C13" s="122">
        <v>17200</v>
      </c>
      <c r="D13" s="126">
        <v>160.37</v>
      </c>
      <c r="E13" s="94">
        <f t="shared" si="0"/>
        <v>2758364</v>
      </c>
      <c r="F13" s="97"/>
      <c r="G13" s="98"/>
    </row>
    <row r="14" spans="1:7" ht="18.75" customHeight="1" x14ac:dyDescent="0.15">
      <c r="A14" s="92" t="s">
        <v>164</v>
      </c>
      <c r="B14" s="93">
        <v>25.65</v>
      </c>
      <c r="C14" s="122">
        <v>16990</v>
      </c>
      <c r="D14" s="126">
        <v>160.19</v>
      </c>
      <c r="E14" s="94">
        <f t="shared" si="0"/>
        <v>2721628.1</v>
      </c>
      <c r="F14" s="97"/>
      <c r="G14" s="98"/>
    </row>
    <row r="15" spans="1:7" ht="18.75" customHeight="1" x14ac:dyDescent="0.15">
      <c r="A15" s="92" t="s">
        <v>165</v>
      </c>
      <c r="B15" s="93">
        <v>25.65</v>
      </c>
      <c r="C15" s="122">
        <v>16290</v>
      </c>
      <c r="D15" s="126">
        <v>160.88</v>
      </c>
      <c r="E15" s="94">
        <f t="shared" si="0"/>
        <v>2620735.1999999997</v>
      </c>
      <c r="F15" s="97"/>
      <c r="G15" s="98"/>
    </row>
    <row r="16" spans="1:7" ht="18.75" customHeight="1" x14ac:dyDescent="0.15">
      <c r="A16" s="92" t="s">
        <v>166</v>
      </c>
      <c r="B16" s="93">
        <v>25.65</v>
      </c>
      <c r="C16" s="122">
        <v>16770</v>
      </c>
      <c r="D16" s="139"/>
      <c r="E16" s="94">
        <f t="shared" si="0"/>
        <v>0</v>
      </c>
      <c r="F16" s="97"/>
      <c r="G16" s="98"/>
    </row>
    <row r="17" spans="1:7" ht="18.75" customHeight="1" x14ac:dyDescent="0.15">
      <c r="A17" s="92" t="s">
        <v>1235</v>
      </c>
      <c r="B17" s="93">
        <v>25.7</v>
      </c>
      <c r="C17" s="122">
        <v>16900</v>
      </c>
      <c r="D17" s="126">
        <v>160.52000000000001</v>
      </c>
      <c r="E17" s="94">
        <f t="shared" si="0"/>
        <v>2712788</v>
      </c>
      <c r="F17" s="97"/>
      <c r="G17" s="98"/>
    </row>
    <row r="18" spans="1:7" ht="18.75" customHeight="1" x14ac:dyDescent="0.15">
      <c r="A18" s="92" t="s">
        <v>362</v>
      </c>
      <c r="B18" s="93">
        <v>25.7</v>
      </c>
      <c r="C18" s="122">
        <v>16830</v>
      </c>
      <c r="D18" s="126">
        <v>159.47</v>
      </c>
      <c r="E18" s="94">
        <f t="shared" si="0"/>
        <v>2683880.1</v>
      </c>
      <c r="F18" s="97"/>
      <c r="G18" s="98"/>
    </row>
    <row r="19" spans="1:7" ht="18.75" customHeight="1" x14ac:dyDescent="0.15">
      <c r="A19" s="92" t="s">
        <v>363</v>
      </c>
      <c r="B19" s="93">
        <v>25.7</v>
      </c>
      <c r="C19" s="122">
        <v>17320</v>
      </c>
      <c r="D19" s="126">
        <v>159.66</v>
      </c>
      <c r="E19" s="94">
        <f t="shared" si="0"/>
        <v>2765311.1999999997</v>
      </c>
      <c r="F19" s="97"/>
      <c r="G19" s="98"/>
    </row>
    <row r="20" spans="1:7" ht="18.75" customHeight="1" x14ac:dyDescent="0.15">
      <c r="A20" s="92" t="s">
        <v>170</v>
      </c>
      <c r="B20" s="93">
        <v>25.7</v>
      </c>
      <c r="C20" s="122">
        <v>17020</v>
      </c>
      <c r="D20" s="126">
        <v>160.52000000000001</v>
      </c>
      <c r="E20" s="94">
        <f t="shared" si="0"/>
        <v>2732050.4000000004</v>
      </c>
      <c r="F20" s="97"/>
      <c r="G20" s="98"/>
    </row>
    <row r="21" spans="1:7" ht="18.75" customHeight="1" x14ac:dyDescent="0.15">
      <c r="A21" s="92" t="s">
        <v>171</v>
      </c>
      <c r="B21" s="93">
        <v>25.7</v>
      </c>
      <c r="C21" s="122">
        <v>17010</v>
      </c>
      <c r="D21" s="126">
        <v>160.6</v>
      </c>
      <c r="E21" s="94">
        <f t="shared" si="0"/>
        <v>2731806</v>
      </c>
      <c r="F21" s="97"/>
      <c r="G21" s="98"/>
    </row>
    <row r="22" spans="1:7" ht="18.75" customHeight="1" x14ac:dyDescent="0.15">
      <c r="A22" s="92" t="s">
        <v>1236</v>
      </c>
      <c r="B22" s="93">
        <v>25.7</v>
      </c>
      <c r="C22" s="122">
        <v>17040</v>
      </c>
      <c r="D22" s="126">
        <v>160.99</v>
      </c>
      <c r="E22" s="94">
        <f t="shared" si="0"/>
        <v>2743269.6</v>
      </c>
      <c r="F22" s="97"/>
      <c r="G22" s="98"/>
    </row>
    <row r="23" spans="1:7" ht="18.75" customHeight="1" thickBot="1" x14ac:dyDescent="0.2">
      <c r="A23" s="92" t="s">
        <v>1237</v>
      </c>
      <c r="B23" s="93">
        <v>25.8</v>
      </c>
      <c r="C23" s="122">
        <v>16860</v>
      </c>
      <c r="D23" s="126">
        <v>160.88</v>
      </c>
      <c r="E23" s="94">
        <f t="shared" si="0"/>
        <v>2712436.8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25.672727272727265</v>
      </c>
      <c r="C24" s="118">
        <f>ROUND(ROUNDDOWN(SUM(C2:C23)/COUNTA(C2:C23),3),2)</f>
        <v>17093.18</v>
      </c>
      <c r="D24" s="118">
        <f>ROUND(ROUNDDOWN(SUM(D2:D23)/COUNTA(D2:D23),3),2)</f>
        <v>159.68</v>
      </c>
      <c r="E24" s="119">
        <f t="shared" si="0"/>
        <v>2729438.9824000001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870</v>
      </c>
      <c r="B26" s="104">
        <v>17844.05</v>
      </c>
      <c r="C26" s="104">
        <v>157.78</v>
      </c>
      <c r="D26" s="105">
        <v>2815434.2089999998</v>
      </c>
      <c r="E26" s="106" t="s">
        <v>30</v>
      </c>
      <c r="F26" s="116"/>
      <c r="G26" s="116"/>
    </row>
    <row r="27" spans="1:7" ht="18.75" customHeight="1" x14ac:dyDescent="0.15">
      <c r="A27" s="103" t="s">
        <v>876</v>
      </c>
      <c r="B27" s="108">
        <v>17132.75</v>
      </c>
      <c r="C27" s="109">
        <v>156.13</v>
      </c>
      <c r="D27" s="110">
        <v>2674936.2574999998</v>
      </c>
      <c r="E27" s="107">
        <f>D27-D26</f>
        <v>-140497.95149999997</v>
      </c>
      <c r="F27" s="116"/>
      <c r="G27" s="116"/>
    </row>
    <row r="28" spans="1:7" ht="18.75" customHeight="1" x14ac:dyDescent="0.15">
      <c r="A28" s="103" t="s">
        <v>877</v>
      </c>
      <c r="B28" s="108">
        <f>C24</f>
        <v>17093.18</v>
      </c>
      <c r="C28" s="109">
        <f>D24</f>
        <v>159.68</v>
      </c>
      <c r="D28" s="110">
        <f>E24</f>
        <v>2729438.9824000001</v>
      </c>
      <c r="E28" s="111">
        <f>D28-D27</f>
        <v>54502.724900000263</v>
      </c>
      <c r="F28" s="116"/>
    </row>
    <row r="30" spans="1:7" x14ac:dyDescent="0.15">
      <c r="A30" s="138" t="s">
        <v>1134</v>
      </c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3"/>
    </row>
  </sheetData>
  <phoneticPr fontId="1"/>
  <pageMargins left="0.7" right="0.7" top="0.75" bottom="0.75" header="0.3" footer="0.3"/>
  <pageSetup paperSize="9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60BAA-3D7D-44FF-8A3D-531AF203CEE1}">
  <dimension ref="A1:G54"/>
  <sheetViews>
    <sheetView workbookViewId="0">
      <selection activeCell="B24" sqref="B24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1238</v>
      </c>
      <c r="B2" s="93">
        <v>25.8</v>
      </c>
      <c r="C2" s="122">
        <v>17065</v>
      </c>
      <c r="D2" s="145">
        <v>159.87</v>
      </c>
      <c r="E2" s="94">
        <f t="shared" ref="E2:E24" si="0">C2*D2</f>
        <v>2728181.5500000003</v>
      </c>
      <c r="F2" s="95"/>
      <c r="G2" s="96"/>
    </row>
    <row r="3" spans="1:7" ht="18.75" customHeight="1" x14ac:dyDescent="0.15">
      <c r="A3" s="92" t="s">
        <v>1239</v>
      </c>
      <c r="B3" s="93">
        <v>25.6</v>
      </c>
      <c r="C3" s="122">
        <v>16900</v>
      </c>
      <c r="D3" s="126">
        <v>159.72</v>
      </c>
      <c r="E3" s="94">
        <f t="shared" si="0"/>
        <v>2699268</v>
      </c>
      <c r="F3" s="97"/>
      <c r="G3" s="98"/>
    </row>
    <row r="4" spans="1:7" ht="18.75" customHeight="1" x14ac:dyDescent="0.15">
      <c r="A4" s="92" t="s">
        <v>177</v>
      </c>
      <c r="B4" s="93"/>
      <c r="C4" s="139"/>
      <c r="D4" s="126">
        <v>160.69999999999999</v>
      </c>
      <c r="E4" s="94">
        <f t="shared" si="0"/>
        <v>0</v>
      </c>
      <c r="F4" s="97"/>
      <c r="G4" s="98"/>
    </row>
    <row r="5" spans="1:7" ht="18.75" customHeight="1" x14ac:dyDescent="0.15">
      <c r="A5" s="92" t="s">
        <v>1240</v>
      </c>
      <c r="B5" s="93"/>
      <c r="C5" s="139"/>
      <c r="D5" s="126">
        <v>160.77000000000001</v>
      </c>
      <c r="E5" s="94">
        <f t="shared" si="0"/>
        <v>0</v>
      </c>
      <c r="F5" s="97"/>
      <c r="G5" s="98"/>
    </row>
    <row r="6" spans="1:7" ht="18.75" customHeight="1" x14ac:dyDescent="0.15">
      <c r="A6" s="92" t="s">
        <v>369</v>
      </c>
      <c r="B6" s="93">
        <v>25.6</v>
      </c>
      <c r="C6" s="122">
        <v>16840</v>
      </c>
      <c r="D6" s="126">
        <v>160.85</v>
      </c>
      <c r="E6" s="94">
        <f t="shared" si="0"/>
        <v>2708714</v>
      </c>
      <c r="F6" s="97"/>
      <c r="G6" s="98"/>
    </row>
    <row r="7" spans="1:7" ht="18.75" customHeight="1" x14ac:dyDescent="0.15">
      <c r="A7" s="92" t="s">
        <v>180</v>
      </c>
      <c r="B7" s="93">
        <v>25.75</v>
      </c>
      <c r="C7" s="122">
        <v>17200</v>
      </c>
      <c r="D7" s="126">
        <v>159.65</v>
      </c>
      <c r="E7" s="94">
        <f t="shared" si="0"/>
        <v>2745980</v>
      </c>
      <c r="F7" s="97"/>
      <c r="G7" s="98"/>
    </row>
    <row r="8" spans="1:7" ht="18.75" customHeight="1" x14ac:dyDescent="0.15">
      <c r="A8" s="92" t="s">
        <v>181</v>
      </c>
      <c r="B8" s="93">
        <v>25.75</v>
      </c>
      <c r="C8" s="122">
        <v>17025</v>
      </c>
      <c r="D8" s="126">
        <v>159.91999999999999</v>
      </c>
      <c r="E8" s="94">
        <f t="shared" si="0"/>
        <v>2722638</v>
      </c>
      <c r="F8" s="97"/>
      <c r="G8" s="98"/>
    </row>
    <row r="9" spans="1:7" ht="18.75" customHeight="1" x14ac:dyDescent="0.15">
      <c r="A9" s="92" t="s">
        <v>182</v>
      </c>
      <c r="B9" s="93">
        <v>25.75</v>
      </c>
      <c r="C9" s="122">
        <v>17070</v>
      </c>
      <c r="D9" s="126">
        <v>160.30000000000001</v>
      </c>
      <c r="E9" s="94">
        <f t="shared" si="0"/>
        <v>2736321</v>
      </c>
      <c r="F9" s="97"/>
      <c r="G9" s="98"/>
    </row>
    <row r="10" spans="1:7" ht="18.75" customHeight="1" x14ac:dyDescent="0.15">
      <c r="A10" s="92" t="s">
        <v>1241</v>
      </c>
      <c r="B10" s="93">
        <v>25.75</v>
      </c>
      <c r="C10" s="122">
        <v>17490</v>
      </c>
      <c r="D10" s="126">
        <v>160.88</v>
      </c>
      <c r="E10" s="94">
        <f t="shared" si="0"/>
        <v>2813791.1999999997</v>
      </c>
      <c r="F10" s="97"/>
      <c r="G10" s="98"/>
    </row>
    <row r="11" spans="1:7" ht="18.75" customHeight="1" x14ac:dyDescent="0.15">
      <c r="A11" s="92" t="s">
        <v>371</v>
      </c>
      <c r="B11" s="93">
        <v>25.75</v>
      </c>
      <c r="C11" s="122">
        <v>17750</v>
      </c>
      <c r="D11" s="126">
        <v>160.22999999999999</v>
      </c>
      <c r="E11" s="94">
        <f t="shared" si="0"/>
        <v>2844082.5</v>
      </c>
      <c r="F11" s="97"/>
      <c r="G11" s="98"/>
    </row>
    <row r="12" spans="1:7" ht="18.75" customHeight="1" x14ac:dyDescent="0.15">
      <c r="A12" s="92" t="s">
        <v>185</v>
      </c>
      <c r="B12" s="93">
        <v>25.75</v>
      </c>
      <c r="C12" s="122">
        <v>18075</v>
      </c>
      <c r="D12" s="126">
        <v>159.91</v>
      </c>
      <c r="E12" s="94">
        <f t="shared" si="0"/>
        <v>2890373.25</v>
      </c>
      <c r="F12" s="97"/>
      <c r="G12" s="98"/>
    </row>
    <row r="13" spans="1:7" ht="18.75" customHeight="1" x14ac:dyDescent="0.15">
      <c r="A13" s="92" t="s">
        <v>186</v>
      </c>
      <c r="B13" s="93">
        <v>25.75</v>
      </c>
      <c r="C13" s="122">
        <v>18070</v>
      </c>
      <c r="D13" s="126">
        <v>159.82</v>
      </c>
      <c r="E13" s="94">
        <f t="shared" si="0"/>
        <v>2887947.4</v>
      </c>
      <c r="F13" s="97"/>
      <c r="G13" s="98"/>
    </row>
    <row r="14" spans="1:7" ht="18.75" customHeight="1" x14ac:dyDescent="0.15">
      <c r="A14" s="92" t="s">
        <v>187</v>
      </c>
      <c r="B14" s="93">
        <v>25.75</v>
      </c>
      <c r="C14" s="122">
        <v>18380</v>
      </c>
      <c r="D14" s="126">
        <v>160.41999999999999</v>
      </c>
      <c r="E14" s="94">
        <f t="shared" si="0"/>
        <v>2948519.5999999996</v>
      </c>
      <c r="F14" s="97"/>
      <c r="G14" s="98"/>
    </row>
    <row r="15" spans="1:7" ht="18.75" customHeight="1" x14ac:dyDescent="0.15">
      <c r="A15" s="92" t="s">
        <v>1242</v>
      </c>
      <c r="B15" s="93">
        <v>25.7</v>
      </c>
      <c r="C15" s="122">
        <v>17980</v>
      </c>
      <c r="D15" s="126">
        <v>160.01</v>
      </c>
      <c r="E15" s="94">
        <f t="shared" si="0"/>
        <v>2876979.8</v>
      </c>
      <c r="F15" s="97"/>
      <c r="G15" s="98"/>
    </row>
    <row r="16" spans="1:7" ht="18.75" customHeight="1" x14ac:dyDescent="0.15">
      <c r="A16" s="92" t="s">
        <v>501</v>
      </c>
      <c r="B16" s="93">
        <v>25.7</v>
      </c>
      <c r="C16" s="122">
        <v>18120</v>
      </c>
      <c r="D16" s="126">
        <v>160.01</v>
      </c>
      <c r="E16" s="94">
        <f t="shared" si="0"/>
        <v>2899381.1999999997</v>
      </c>
      <c r="F16" s="97"/>
      <c r="G16" s="98"/>
    </row>
    <row r="17" spans="1:7" ht="18.75" customHeight="1" x14ac:dyDescent="0.15">
      <c r="A17" s="92" t="s">
        <v>190</v>
      </c>
      <c r="B17" s="93">
        <v>25.7</v>
      </c>
      <c r="C17" s="122">
        <v>18180</v>
      </c>
      <c r="D17" s="126">
        <v>160.21</v>
      </c>
      <c r="E17" s="94">
        <f t="shared" si="0"/>
        <v>2912617.8000000003</v>
      </c>
      <c r="F17" s="97"/>
      <c r="G17" s="98"/>
    </row>
    <row r="18" spans="1:7" ht="18.75" customHeight="1" x14ac:dyDescent="0.15">
      <c r="A18" s="92" t="s">
        <v>191</v>
      </c>
      <c r="B18" s="93">
        <v>25.7</v>
      </c>
      <c r="C18" s="122">
        <v>18425</v>
      </c>
      <c r="D18" s="126">
        <v>160.37</v>
      </c>
      <c r="E18" s="94">
        <f t="shared" si="0"/>
        <v>2954817.25</v>
      </c>
      <c r="F18" s="97"/>
      <c r="G18" s="98"/>
    </row>
    <row r="19" spans="1:7" ht="18.75" customHeight="1" x14ac:dyDescent="0.15">
      <c r="A19" s="92" t="s">
        <v>192</v>
      </c>
      <c r="B19" s="93">
        <v>25.6</v>
      </c>
      <c r="C19" s="122">
        <v>18625</v>
      </c>
      <c r="D19" s="126">
        <v>160.84</v>
      </c>
      <c r="E19" s="94">
        <f t="shared" si="0"/>
        <v>2995645</v>
      </c>
      <c r="F19" s="97"/>
      <c r="G19" s="98"/>
    </row>
    <row r="20" spans="1:7" ht="18.75" customHeight="1" x14ac:dyDescent="0.15">
      <c r="A20" s="92" t="s">
        <v>1243</v>
      </c>
      <c r="B20" s="93">
        <v>25.6</v>
      </c>
      <c r="C20" s="122">
        <v>19275</v>
      </c>
      <c r="D20" s="126">
        <v>160.56</v>
      </c>
      <c r="E20" s="94">
        <f t="shared" si="0"/>
        <v>3094794</v>
      </c>
      <c r="F20" s="97"/>
      <c r="G20" s="98"/>
    </row>
    <row r="21" spans="1:7" ht="18.75" customHeight="1" x14ac:dyDescent="0.15">
      <c r="A21" s="92" t="s">
        <v>375</v>
      </c>
      <c r="B21" s="93">
        <v>25.6</v>
      </c>
      <c r="C21" s="122">
        <v>19050</v>
      </c>
      <c r="D21" s="126">
        <v>160.54</v>
      </c>
      <c r="E21" s="94">
        <f t="shared" si="0"/>
        <v>3058287</v>
      </c>
      <c r="F21" s="97"/>
      <c r="G21" s="98"/>
    </row>
    <row r="22" spans="1:7" ht="18.75" customHeight="1" x14ac:dyDescent="0.15">
      <c r="A22" s="92" t="s">
        <v>195</v>
      </c>
      <c r="B22" s="93">
        <v>25.6</v>
      </c>
      <c r="C22" s="122">
        <v>19270</v>
      </c>
      <c r="D22" s="139"/>
      <c r="E22" s="94">
        <f t="shared" si="0"/>
        <v>0</v>
      </c>
      <c r="F22" s="97"/>
      <c r="G22" s="98"/>
    </row>
    <row r="23" spans="1:7" ht="18.75" customHeight="1" thickBot="1" x14ac:dyDescent="0.2">
      <c r="A23" s="92" t="s">
        <v>1245</v>
      </c>
      <c r="B23" s="93">
        <v>25.6</v>
      </c>
      <c r="C23" s="122">
        <v>19325</v>
      </c>
      <c r="D23" s="126">
        <v>161.38999999999999</v>
      </c>
      <c r="E23" s="94">
        <f t="shared" si="0"/>
        <v>3118861.7499999995</v>
      </c>
      <c r="F23" s="97"/>
      <c r="G23" s="98"/>
    </row>
    <row r="24" spans="1:7" ht="15" thickTop="1" thickBot="1" x14ac:dyDescent="0.2">
      <c r="A24" s="117" t="s">
        <v>1022</v>
      </c>
      <c r="B24" s="118">
        <f>SUM(B2:B23)/COUNTA(B2:B23)</f>
        <v>25.690000000000005</v>
      </c>
      <c r="C24" s="118">
        <f>ROUND(ROUNDDOWN(SUM(C2:C23)/COUNTA(C2:C23),3),2)</f>
        <v>18005.75</v>
      </c>
      <c r="D24" s="118">
        <f>ROUND(ROUNDDOWN(SUM(D2:D23)/COUNTA(D2:D23),3),2)</f>
        <v>160.33000000000001</v>
      </c>
      <c r="E24" s="119">
        <f t="shared" si="0"/>
        <v>2886861.8975000004</v>
      </c>
      <c r="F24" s="102"/>
      <c r="G24" s="102"/>
    </row>
    <row r="25" spans="1:7" ht="18.75" customHeight="1" thickTop="1" x14ac:dyDescent="0.15">
      <c r="A25" s="113"/>
      <c r="B25" s="113"/>
      <c r="C25" s="136"/>
      <c r="D25" s="113"/>
      <c r="E25" s="113"/>
      <c r="F25" s="114"/>
      <c r="G25" s="113"/>
    </row>
    <row r="26" spans="1:7" ht="18.75" customHeight="1" x14ac:dyDescent="0.15">
      <c r="A26" s="103" t="s">
        <v>876</v>
      </c>
      <c r="B26" s="104">
        <v>17132.75</v>
      </c>
      <c r="C26" s="104">
        <v>156.13</v>
      </c>
      <c r="D26" s="105">
        <v>2674936.2574999998</v>
      </c>
      <c r="E26" s="106" t="s">
        <v>30</v>
      </c>
      <c r="F26" s="116"/>
      <c r="G26" s="116"/>
    </row>
    <row r="27" spans="1:7" ht="18.75" customHeight="1" x14ac:dyDescent="0.15">
      <c r="A27" s="103" t="s">
        <v>877</v>
      </c>
      <c r="B27" s="108">
        <v>17093.18</v>
      </c>
      <c r="C27" s="109">
        <v>159.68</v>
      </c>
      <c r="D27" s="110">
        <v>2729438.9824000001</v>
      </c>
      <c r="E27" s="107">
        <f>D27-D26</f>
        <v>54502.724900000263</v>
      </c>
      <c r="F27" s="116"/>
      <c r="G27" s="116"/>
    </row>
    <row r="28" spans="1:7" ht="18.75" customHeight="1" x14ac:dyDescent="0.15">
      <c r="A28" s="103" t="s">
        <v>882</v>
      </c>
      <c r="B28" s="108">
        <f>C24</f>
        <v>18005.75</v>
      </c>
      <c r="C28" s="109">
        <f>D24</f>
        <v>160.33000000000001</v>
      </c>
      <c r="D28" s="110">
        <f>E24</f>
        <v>2886861.8975000004</v>
      </c>
      <c r="E28" s="111">
        <f>D28-D27</f>
        <v>157422.91510000033</v>
      </c>
      <c r="F28" s="116"/>
    </row>
    <row r="30" spans="1:7" x14ac:dyDescent="0.15">
      <c r="A30" s="138" t="s">
        <v>1244</v>
      </c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2"/>
    </row>
    <row r="54" spans="4:4" x14ac:dyDescent="0.15">
      <c r="D54" s="143"/>
    </row>
  </sheetData>
  <phoneticPr fontId="1"/>
  <pageMargins left="0.7" right="0.7" top="0.75" bottom="0.75" header="0.3" footer="0.3"/>
  <pageSetup paperSize="9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2D27A-1895-492C-B663-FE7C8EC6EF0F}">
  <dimension ref="A1:G53"/>
  <sheetViews>
    <sheetView workbookViewId="0">
      <selection activeCell="D5" sqref="D5"/>
    </sheetView>
  </sheetViews>
  <sheetFormatPr defaultColWidth="9" defaultRowHeight="13.5" x14ac:dyDescent="0.15"/>
  <cols>
    <col min="1" max="2" width="12.125" style="132" customWidth="1"/>
    <col min="3" max="3" width="15" style="132" customWidth="1"/>
    <col min="4" max="7" width="12.125" style="132" customWidth="1"/>
    <col min="8" max="16384" width="9" style="132"/>
  </cols>
  <sheetData>
    <row r="1" spans="1:7" ht="18.75" customHeight="1" thickTop="1" thickBot="1" x14ac:dyDescent="0.2">
      <c r="A1" s="89" t="s">
        <v>788</v>
      </c>
      <c r="B1" s="90" t="s">
        <v>0</v>
      </c>
      <c r="C1" s="90" t="s">
        <v>1</v>
      </c>
      <c r="D1" s="90" t="s">
        <v>2</v>
      </c>
      <c r="E1" s="89" t="s">
        <v>3</v>
      </c>
      <c r="F1" s="91" t="s">
        <v>4</v>
      </c>
      <c r="G1" s="89" t="s">
        <v>5</v>
      </c>
    </row>
    <row r="2" spans="1:7" ht="18.75" customHeight="1" thickTop="1" x14ac:dyDescent="0.15">
      <c r="A2" s="92" t="s">
        <v>198</v>
      </c>
      <c r="B2" s="93">
        <v>25.6</v>
      </c>
      <c r="C2" s="122">
        <v>19180</v>
      </c>
      <c r="D2" s="145">
        <v>158.13999999999999</v>
      </c>
      <c r="E2" s="94">
        <f t="shared" ref="E2:E23" si="0">C2*D2</f>
        <v>3033125.1999999997</v>
      </c>
      <c r="F2" s="95"/>
      <c r="G2" s="96"/>
    </row>
    <row r="3" spans="1:7" ht="18.75" customHeight="1" x14ac:dyDescent="0.15">
      <c r="A3" s="92" t="s">
        <v>887</v>
      </c>
      <c r="B3" s="93"/>
      <c r="C3" s="139"/>
      <c r="D3" s="139"/>
      <c r="E3" s="94">
        <f t="shared" si="0"/>
        <v>0</v>
      </c>
      <c r="F3" s="97"/>
      <c r="G3" s="98"/>
    </row>
    <row r="4" spans="1:7" ht="18.75" customHeight="1" x14ac:dyDescent="0.15">
      <c r="A4" s="92" t="s">
        <v>508</v>
      </c>
      <c r="B4" s="93">
        <v>25.6</v>
      </c>
      <c r="C4" s="122">
        <v>19295</v>
      </c>
      <c r="D4" s="139"/>
      <c r="E4" s="94">
        <f t="shared" si="0"/>
        <v>0</v>
      </c>
      <c r="F4" s="97"/>
      <c r="G4" s="98"/>
    </row>
    <row r="5" spans="1:7" ht="18.75" customHeight="1" x14ac:dyDescent="0.15">
      <c r="A5" s="92" t="s">
        <v>509</v>
      </c>
      <c r="B5" s="93">
        <v>25.65</v>
      </c>
      <c r="C5" s="122">
        <v>19450</v>
      </c>
      <c r="D5" s="139"/>
      <c r="E5" s="94">
        <f t="shared" si="0"/>
        <v>0</v>
      </c>
      <c r="F5" s="97"/>
      <c r="G5" s="98"/>
    </row>
    <row r="6" spans="1:7" ht="18.75" customHeight="1" x14ac:dyDescent="0.15">
      <c r="A6" s="92" t="s">
        <v>201</v>
      </c>
      <c r="B6" s="93">
        <v>25.65</v>
      </c>
      <c r="C6" s="122">
        <v>18825</v>
      </c>
      <c r="D6" s="126">
        <v>157.38</v>
      </c>
      <c r="E6" s="94">
        <f t="shared" si="0"/>
        <v>2962678.5</v>
      </c>
      <c r="F6" s="97"/>
      <c r="G6" s="98"/>
    </row>
    <row r="7" spans="1:7" ht="18.75" customHeight="1" x14ac:dyDescent="0.15">
      <c r="A7" s="92" t="s">
        <v>202</v>
      </c>
      <c r="B7" s="93">
        <v>25.65</v>
      </c>
      <c r="C7" s="122">
        <v>18890</v>
      </c>
      <c r="D7" s="126">
        <v>158.05000000000001</v>
      </c>
      <c r="E7" s="94">
        <f t="shared" si="0"/>
        <v>2985564.5</v>
      </c>
      <c r="F7" s="97"/>
      <c r="G7" s="98"/>
    </row>
    <row r="8" spans="1:7" ht="18.75" customHeight="1" x14ac:dyDescent="0.15">
      <c r="A8" s="92" t="s">
        <v>1246</v>
      </c>
      <c r="B8" s="93">
        <v>25.65</v>
      </c>
      <c r="C8" s="122">
        <v>18955</v>
      </c>
      <c r="D8" s="126">
        <v>158.01</v>
      </c>
      <c r="E8" s="94">
        <f t="shared" si="0"/>
        <v>2995079.55</v>
      </c>
      <c r="F8" s="97"/>
      <c r="G8" s="98"/>
    </row>
    <row r="9" spans="1:7" ht="18.75" customHeight="1" x14ac:dyDescent="0.15">
      <c r="A9" s="92" t="s">
        <v>378</v>
      </c>
      <c r="B9" s="93">
        <v>25.65</v>
      </c>
      <c r="C9" s="122">
        <v>18725</v>
      </c>
      <c r="D9" s="126">
        <v>158.41999999999999</v>
      </c>
      <c r="E9" s="94">
        <f t="shared" si="0"/>
        <v>2966414.4999999995</v>
      </c>
      <c r="F9" s="97"/>
      <c r="G9" s="98"/>
    </row>
    <row r="10" spans="1:7" ht="18.75" customHeight="1" x14ac:dyDescent="0.15">
      <c r="A10" s="92" t="s">
        <v>379</v>
      </c>
      <c r="B10" s="93">
        <v>25.65</v>
      </c>
      <c r="C10" s="122">
        <v>19020</v>
      </c>
      <c r="D10" s="126">
        <v>158.80000000000001</v>
      </c>
      <c r="E10" s="94">
        <f t="shared" si="0"/>
        <v>3020376</v>
      </c>
      <c r="F10" s="97"/>
      <c r="G10" s="98"/>
    </row>
    <row r="11" spans="1:7" ht="18.75" customHeight="1" x14ac:dyDescent="0.15">
      <c r="A11" s="92" t="s">
        <v>206</v>
      </c>
      <c r="B11" s="93">
        <v>25.65</v>
      </c>
      <c r="C11" s="122">
        <v>18915</v>
      </c>
      <c r="D11" s="126">
        <v>158.88999999999999</v>
      </c>
      <c r="E11" s="94">
        <f t="shared" si="0"/>
        <v>3005404.3499999996</v>
      </c>
      <c r="F11" s="97"/>
      <c r="G11" s="98"/>
    </row>
    <row r="12" spans="1:7" ht="18.75" customHeight="1" x14ac:dyDescent="0.15">
      <c r="A12" s="92" t="s">
        <v>207</v>
      </c>
      <c r="B12" s="93">
        <v>25.65</v>
      </c>
      <c r="C12" s="122">
        <v>18390</v>
      </c>
      <c r="D12" s="126">
        <v>159.56</v>
      </c>
      <c r="E12" s="94">
        <f t="shared" si="0"/>
        <v>2934308.4</v>
      </c>
      <c r="F12" s="97"/>
      <c r="G12" s="98"/>
    </row>
    <row r="13" spans="1:7" ht="18.75" customHeight="1" x14ac:dyDescent="0.15">
      <c r="A13" s="92" t="s">
        <v>1247</v>
      </c>
      <c r="B13" s="93">
        <v>25.65</v>
      </c>
      <c r="C13" s="122">
        <v>18235</v>
      </c>
      <c r="D13" s="126">
        <v>159.99</v>
      </c>
      <c r="E13" s="94">
        <f t="shared" si="0"/>
        <v>2917417.6500000004</v>
      </c>
      <c r="F13" s="97"/>
      <c r="G13" s="98"/>
    </row>
    <row r="14" spans="1:7" ht="18.75" customHeight="1" x14ac:dyDescent="0.15">
      <c r="A14" s="92" t="s">
        <v>516</v>
      </c>
      <c r="B14" s="93">
        <v>25.65</v>
      </c>
      <c r="C14" s="122">
        <v>18800</v>
      </c>
      <c r="D14" s="126">
        <v>160.04</v>
      </c>
      <c r="E14" s="94">
        <f t="shared" si="0"/>
        <v>3008752</v>
      </c>
      <c r="F14" s="97"/>
      <c r="G14" s="98"/>
    </row>
    <row r="15" spans="1:7" ht="18.75" customHeight="1" x14ac:dyDescent="0.15">
      <c r="A15" s="92" t="s">
        <v>210</v>
      </c>
      <c r="B15" s="93">
        <v>25.6</v>
      </c>
      <c r="C15" s="122">
        <v>18600</v>
      </c>
      <c r="D15" s="126">
        <v>160.04</v>
      </c>
      <c r="E15" s="94">
        <f t="shared" si="0"/>
        <v>2976744</v>
      </c>
      <c r="F15" s="97"/>
      <c r="G15" s="98"/>
    </row>
    <row r="16" spans="1:7" ht="18.75" customHeight="1" x14ac:dyDescent="0.15">
      <c r="A16" s="92" t="s">
        <v>211</v>
      </c>
      <c r="B16" s="93">
        <v>25.65</v>
      </c>
      <c r="C16" s="122">
        <v>18540</v>
      </c>
      <c r="D16" s="126">
        <v>159.96</v>
      </c>
      <c r="E16" s="94">
        <f t="shared" si="0"/>
        <v>2965658.4000000004</v>
      </c>
      <c r="F16" s="97"/>
      <c r="G16" s="98"/>
    </row>
    <row r="17" spans="1:7" ht="18.75" customHeight="1" x14ac:dyDescent="0.15">
      <c r="A17" s="92" t="s">
        <v>212</v>
      </c>
      <c r="B17" s="93">
        <v>25.65</v>
      </c>
      <c r="C17" s="122">
        <v>18550</v>
      </c>
      <c r="D17" s="126">
        <v>160.19</v>
      </c>
      <c r="E17" s="94">
        <f t="shared" si="0"/>
        <v>2971524.5</v>
      </c>
      <c r="F17" s="97"/>
      <c r="G17" s="98"/>
    </row>
    <row r="18" spans="1:7" ht="18.75" customHeight="1" x14ac:dyDescent="0.15">
      <c r="A18" s="92" t="s">
        <v>1249</v>
      </c>
      <c r="B18" s="139"/>
      <c r="C18" s="139"/>
      <c r="D18" s="126">
        <v>159.91</v>
      </c>
      <c r="E18" s="94">
        <f t="shared" si="0"/>
        <v>0</v>
      </c>
      <c r="F18" s="97"/>
      <c r="G18" s="98"/>
    </row>
    <row r="19" spans="1:7" ht="18.75" customHeight="1" x14ac:dyDescent="0.15">
      <c r="A19" s="92" t="s">
        <v>384</v>
      </c>
      <c r="B19" s="93">
        <v>25.65</v>
      </c>
      <c r="C19" s="122">
        <v>18560</v>
      </c>
      <c r="D19" s="126">
        <v>160.02000000000001</v>
      </c>
      <c r="E19" s="94">
        <f t="shared" si="0"/>
        <v>2969971.2</v>
      </c>
      <c r="F19" s="97"/>
      <c r="G19" s="98"/>
    </row>
    <row r="20" spans="1:7" ht="18.75" customHeight="1" x14ac:dyDescent="0.15">
      <c r="A20" s="92" t="s">
        <v>215</v>
      </c>
      <c r="B20" s="93">
        <v>25.65</v>
      </c>
      <c r="C20" s="122">
        <v>18755</v>
      </c>
      <c r="D20" s="126">
        <v>160.33000000000001</v>
      </c>
      <c r="E20" s="94">
        <f t="shared" si="0"/>
        <v>3006989.1500000004</v>
      </c>
      <c r="F20" s="97"/>
      <c r="G20" s="98"/>
    </row>
    <row r="21" spans="1:7" ht="18.75" customHeight="1" x14ac:dyDescent="0.15">
      <c r="A21" s="92" t="s">
        <v>216</v>
      </c>
      <c r="B21" s="93">
        <v>25.65</v>
      </c>
      <c r="C21" s="122">
        <v>18735</v>
      </c>
      <c r="D21" s="126">
        <v>160.66</v>
      </c>
      <c r="E21" s="94">
        <f t="shared" si="0"/>
        <v>3009965.1</v>
      </c>
      <c r="F21" s="97"/>
      <c r="G21" s="98"/>
    </row>
    <row r="22" spans="1:7" ht="18.75" customHeight="1" thickBot="1" x14ac:dyDescent="0.2">
      <c r="A22" s="92" t="s">
        <v>217</v>
      </c>
      <c r="B22" s="93">
        <v>25.65</v>
      </c>
      <c r="C22" s="122">
        <v>18875</v>
      </c>
      <c r="D22" s="126">
        <v>160.38999999999999</v>
      </c>
      <c r="E22" s="94">
        <f t="shared" si="0"/>
        <v>3027361.2499999995</v>
      </c>
      <c r="F22" s="97"/>
      <c r="G22" s="98"/>
    </row>
    <row r="23" spans="1:7" ht="15" thickTop="1" thickBot="1" x14ac:dyDescent="0.2">
      <c r="A23" s="117" t="s">
        <v>1022</v>
      </c>
      <c r="B23" s="118">
        <f>SUM(B2:B22)/COUNTA(B2:B22)</f>
        <v>25.642105263157887</v>
      </c>
      <c r="C23" s="118">
        <f>ROUND(ROUNDDOWN(SUM(C2:C22)/COUNTA(C2:C22),3),2)</f>
        <v>18805</v>
      </c>
      <c r="D23" s="118">
        <f>ROUND(ROUNDDOWN(SUM(D2:D22)/COUNTA(D2:D22),3),2)</f>
        <v>159.38</v>
      </c>
      <c r="E23" s="119">
        <f t="shared" si="0"/>
        <v>2997140.9</v>
      </c>
      <c r="F23" s="102"/>
      <c r="G23" s="102"/>
    </row>
    <row r="24" spans="1:7" ht="18.75" customHeight="1" thickTop="1" x14ac:dyDescent="0.15">
      <c r="A24" s="113"/>
      <c r="B24" s="113"/>
      <c r="C24" s="136"/>
      <c r="D24" s="113"/>
      <c r="E24" s="113"/>
      <c r="F24" s="114"/>
      <c r="G24" s="113"/>
    </row>
    <row r="25" spans="1:7" ht="18.75" customHeight="1" x14ac:dyDescent="0.15">
      <c r="A25" s="103" t="s">
        <v>877</v>
      </c>
      <c r="B25" s="104">
        <v>17093.18</v>
      </c>
      <c r="C25" s="104">
        <v>159.68</v>
      </c>
      <c r="D25" s="105">
        <v>2729438.9824000001</v>
      </c>
      <c r="E25" s="106" t="s">
        <v>30</v>
      </c>
      <c r="F25" s="116"/>
      <c r="G25" s="116"/>
    </row>
    <row r="26" spans="1:7" ht="18.75" customHeight="1" x14ac:dyDescent="0.15">
      <c r="A26" s="103" t="s">
        <v>882</v>
      </c>
      <c r="B26" s="108">
        <v>18005.75</v>
      </c>
      <c r="C26" s="109">
        <v>160.33000000000001</v>
      </c>
      <c r="D26" s="110">
        <v>2886861.8975000004</v>
      </c>
      <c r="E26" s="107">
        <f>D26-D25</f>
        <v>157422.91510000033</v>
      </c>
      <c r="F26" s="116"/>
      <c r="G26" s="116"/>
    </row>
    <row r="27" spans="1:7" ht="18.75" customHeight="1" x14ac:dyDescent="0.15">
      <c r="A27" s="103" t="s">
        <v>829</v>
      </c>
      <c r="B27" s="108">
        <f>C23</f>
        <v>18805</v>
      </c>
      <c r="C27" s="109">
        <f>D23</f>
        <v>159.38</v>
      </c>
      <c r="D27" s="110">
        <f>E23</f>
        <v>2997140.9</v>
      </c>
      <c r="E27" s="111">
        <f>D27-D26</f>
        <v>110279.00249999948</v>
      </c>
      <c r="F27" s="116"/>
    </row>
    <row r="29" spans="1:7" x14ac:dyDescent="0.15">
      <c r="A29" s="138" t="s">
        <v>1244</v>
      </c>
    </row>
    <row r="45" spans="4:4" x14ac:dyDescent="0.15">
      <c r="D45" s="142"/>
    </row>
    <row r="46" spans="4:4" x14ac:dyDescent="0.15">
      <c r="D46" s="142"/>
    </row>
    <row r="47" spans="4:4" x14ac:dyDescent="0.15">
      <c r="D47" s="142"/>
    </row>
    <row r="48" spans="4:4" x14ac:dyDescent="0.15">
      <c r="D48" s="142"/>
    </row>
    <row r="49" spans="4:4" x14ac:dyDescent="0.15">
      <c r="D49" s="142"/>
    </row>
    <row r="50" spans="4:4" x14ac:dyDescent="0.15">
      <c r="D50" s="142"/>
    </row>
    <row r="51" spans="4:4" x14ac:dyDescent="0.15">
      <c r="D51" s="142"/>
    </row>
    <row r="52" spans="4:4" x14ac:dyDescent="0.15">
      <c r="D52" s="142"/>
    </row>
    <row r="53" spans="4:4" x14ac:dyDescent="0.15">
      <c r="D53" s="143"/>
    </row>
  </sheetData>
  <phoneticPr fontId="1"/>
  <pageMargins left="0.7" right="0.7" top="0.75" bottom="0.75" header="0.3" footer="0.3"/>
  <pageSetup paperSize="9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B439-23B3-48A2-952D-7BAFCDB7AAB0}">
  <dimension ref="A1:G54"/>
  <sheetViews>
    <sheetView workbookViewId="0">
      <selection activeCell="C27" sqref="C27:E28"/>
    </sheetView>
  </sheetViews>
  <sheetFormatPr defaultColWidth="9" defaultRowHeight="13.5" x14ac:dyDescent="0.15"/>
  <cols>
    <col min="1" max="2" width="12.125" style="148" customWidth="1"/>
    <col min="3" max="3" width="15" style="148" customWidth="1"/>
    <col min="4" max="7" width="12.125" style="148" customWidth="1"/>
    <col min="8" max="16384" width="9" style="148"/>
  </cols>
  <sheetData>
    <row r="1" spans="1:5" ht="18.75" customHeight="1" thickTop="1" thickBot="1" x14ac:dyDescent="0.2">
      <c r="A1" s="146" t="s">
        <v>788</v>
      </c>
      <c r="B1" s="147" t="s">
        <v>0</v>
      </c>
      <c r="C1" s="147" t="s">
        <v>1</v>
      </c>
      <c r="D1" s="147" t="s">
        <v>2</v>
      </c>
      <c r="E1" s="146" t="s">
        <v>3</v>
      </c>
    </row>
    <row r="2" spans="1:5" ht="18.75" customHeight="1" thickTop="1" x14ac:dyDescent="0.15">
      <c r="A2" s="149" t="s">
        <v>1250</v>
      </c>
      <c r="B2" s="150">
        <v>25.65</v>
      </c>
      <c r="C2" s="151">
        <v>19050</v>
      </c>
      <c r="D2" s="152">
        <v>160.46</v>
      </c>
      <c r="E2" s="169">
        <f t="shared" ref="E2:E23" si="0">C2*D2</f>
        <v>3056763</v>
      </c>
    </row>
    <row r="3" spans="1:5" ht="18.75" customHeight="1" x14ac:dyDescent="0.15">
      <c r="A3" s="149" t="s">
        <v>1254</v>
      </c>
      <c r="B3" s="150">
        <v>25.65</v>
      </c>
      <c r="C3" s="151">
        <v>19170</v>
      </c>
      <c r="D3" s="153">
        <v>160.76</v>
      </c>
      <c r="E3" s="169">
        <f t="shared" si="0"/>
        <v>3081769.1999999997</v>
      </c>
    </row>
    <row r="4" spans="1:5" ht="18.75" customHeight="1" x14ac:dyDescent="0.15">
      <c r="A4" s="149" t="s">
        <v>387</v>
      </c>
      <c r="B4" s="150">
        <v>25.65</v>
      </c>
      <c r="C4" s="151">
        <v>18810</v>
      </c>
      <c r="D4" s="153">
        <v>160.99</v>
      </c>
      <c r="E4" s="169">
        <f t="shared" si="0"/>
        <v>3028221.9000000004</v>
      </c>
    </row>
    <row r="5" spans="1:5" ht="18.75" customHeight="1" x14ac:dyDescent="0.15">
      <c r="A5" s="149" t="s">
        <v>222</v>
      </c>
      <c r="B5" s="150">
        <v>25.65</v>
      </c>
      <c r="C5" s="151">
        <v>18375</v>
      </c>
      <c r="D5" s="153">
        <v>160.99</v>
      </c>
      <c r="E5" s="169">
        <f t="shared" si="0"/>
        <v>2958191.25</v>
      </c>
    </row>
    <row r="6" spans="1:5" ht="18.75" customHeight="1" x14ac:dyDescent="0.15">
      <c r="A6" s="149" t="s">
        <v>223</v>
      </c>
      <c r="B6" s="150">
        <v>25.65</v>
      </c>
      <c r="C6" s="151">
        <v>18545</v>
      </c>
      <c r="D6" s="153">
        <v>161.04</v>
      </c>
      <c r="E6" s="169">
        <f t="shared" si="0"/>
        <v>2986486.8</v>
      </c>
    </row>
    <row r="7" spans="1:5" ht="18.75" customHeight="1" x14ac:dyDescent="0.15">
      <c r="A7" s="149" t="s">
        <v>1255</v>
      </c>
      <c r="B7" s="150">
        <v>25.65</v>
      </c>
      <c r="C7" s="151">
        <v>18340</v>
      </c>
      <c r="D7" s="153">
        <v>161.38</v>
      </c>
      <c r="E7" s="169">
        <f t="shared" si="0"/>
        <v>2959709.1999999997</v>
      </c>
    </row>
    <row r="8" spans="1:5" ht="18.75" customHeight="1" x14ac:dyDescent="0.15">
      <c r="A8" s="149" t="s">
        <v>389</v>
      </c>
      <c r="B8" s="150">
        <v>25.5</v>
      </c>
      <c r="C8" s="151">
        <v>17930</v>
      </c>
      <c r="D8" s="153">
        <v>161.32</v>
      </c>
      <c r="E8" s="169">
        <f t="shared" si="0"/>
        <v>2892467.6</v>
      </c>
    </row>
    <row r="9" spans="1:5" ht="18.75" customHeight="1" x14ac:dyDescent="0.15">
      <c r="A9" s="149" t="s">
        <v>226</v>
      </c>
      <c r="B9" s="150">
        <v>25.6</v>
      </c>
      <c r="C9" s="151">
        <v>17380</v>
      </c>
      <c r="D9" s="153">
        <v>161.44999999999999</v>
      </c>
      <c r="E9" s="169">
        <f t="shared" si="0"/>
        <v>2806001</v>
      </c>
    </row>
    <row r="10" spans="1:5" ht="18.75" customHeight="1" x14ac:dyDescent="0.15">
      <c r="A10" s="149" t="s">
        <v>227</v>
      </c>
      <c r="B10" s="150">
        <v>25.65</v>
      </c>
      <c r="C10" s="151">
        <v>17440</v>
      </c>
      <c r="D10" s="153">
        <v>161.61000000000001</v>
      </c>
      <c r="E10" s="169">
        <f t="shared" si="0"/>
        <v>2818478.4000000004</v>
      </c>
    </row>
    <row r="11" spans="1:5" ht="18.75" customHeight="1" x14ac:dyDescent="0.15">
      <c r="A11" s="149" t="s">
        <v>228</v>
      </c>
      <c r="B11" s="150">
        <v>25.5</v>
      </c>
      <c r="C11" s="151">
        <v>17630</v>
      </c>
      <c r="D11" s="153">
        <v>161.18</v>
      </c>
      <c r="E11" s="169">
        <f t="shared" si="0"/>
        <v>2841603.4</v>
      </c>
    </row>
    <row r="12" spans="1:5" ht="18.75" customHeight="1" x14ac:dyDescent="0.15">
      <c r="A12" s="149" t="s">
        <v>1256</v>
      </c>
      <c r="B12" s="150">
        <v>25.5</v>
      </c>
      <c r="C12" s="151">
        <v>17810</v>
      </c>
      <c r="D12" s="153">
        <v>161.18</v>
      </c>
      <c r="E12" s="169">
        <f t="shared" si="0"/>
        <v>2870615.8000000003</v>
      </c>
    </row>
    <row r="13" spans="1:5" ht="18.75" customHeight="1" x14ac:dyDescent="0.15">
      <c r="A13" s="149" t="s">
        <v>391</v>
      </c>
      <c r="B13" s="150">
        <v>25.65</v>
      </c>
      <c r="C13" s="151">
        <v>17630</v>
      </c>
      <c r="D13" s="153">
        <v>161.28</v>
      </c>
      <c r="E13" s="169">
        <f t="shared" si="0"/>
        <v>2843366.4</v>
      </c>
    </row>
    <row r="14" spans="1:5" ht="18.75" customHeight="1" x14ac:dyDescent="0.15">
      <c r="A14" s="149" t="s">
        <v>231</v>
      </c>
      <c r="B14" s="150">
        <v>25.65</v>
      </c>
      <c r="C14" s="151">
        <v>17820</v>
      </c>
      <c r="D14" s="153">
        <v>161.46</v>
      </c>
      <c r="E14" s="169">
        <f t="shared" si="0"/>
        <v>2877217.2</v>
      </c>
    </row>
    <row r="15" spans="1:5" ht="18.75" customHeight="1" x14ac:dyDescent="0.15">
      <c r="A15" s="149" t="s">
        <v>232</v>
      </c>
      <c r="B15" s="150">
        <v>25.65</v>
      </c>
      <c r="C15" s="151">
        <v>17770</v>
      </c>
      <c r="D15" s="153">
        <v>161.81</v>
      </c>
      <c r="E15" s="169">
        <f t="shared" si="0"/>
        <v>2875363.7</v>
      </c>
    </row>
    <row r="16" spans="1:5" ht="18.75" customHeight="1" x14ac:dyDescent="0.15">
      <c r="A16" s="149" t="s">
        <v>233</v>
      </c>
      <c r="B16" s="150">
        <v>25.65</v>
      </c>
      <c r="C16" s="151">
        <v>17590</v>
      </c>
      <c r="D16" s="153">
        <v>162.16999999999999</v>
      </c>
      <c r="E16" s="169">
        <f t="shared" si="0"/>
        <v>2852570.3</v>
      </c>
    </row>
    <row r="17" spans="1:7" ht="18.75" customHeight="1" x14ac:dyDescent="0.15">
      <c r="A17" s="149" t="s">
        <v>1257</v>
      </c>
      <c r="B17" s="150">
        <v>25.65</v>
      </c>
      <c r="C17" s="151">
        <v>17640</v>
      </c>
      <c r="D17" s="153">
        <v>162.6</v>
      </c>
      <c r="E17" s="169">
        <f t="shared" si="0"/>
        <v>2868264</v>
      </c>
    </row>
    <row r="18" spans="1:7" ht="18.75" customHeight="1" x14ac:dyDescent="0.15">
      <c r="A18" s="149" t="s">
        <v>393</v>
      </c>
      <c r="B18" s="150">
        <v>25.65</v>
      </c>
      <c r="C18" s="151">
        <v>17105</v>
      </c>
      <c r="D18" s="153">
        <v>162.63</v>
      </c>
      <c r="E18" s="169">
        <f t="shared" si="0"/>
        <v>2781786.15</v>
      </c>
    </row>
    <row r="19" spans="1:7" ht="18.75" customHeight="1" x14ac:dyDescent="0.15">
      <c r="A19" s="149" t="s">
        <v>236</v>
      </c>
      <c r="B19" s="150">
        <v>25.65</v>
      </c>
      <c r="C19" s="151">
        <v>16610</v>
      </c>
      <c r="D19" s="153">
        <v>162.66</v>
      </c>
      <c r="E19" s="169">
        <f t="shared" si="0"/>
        <v>2701782.6</v>
      </c>
    </row>
    <row r="20" spans="1:7" ht="18.75" customHeight="1" x14ac:dyDescent="0.15">
      <c r="A20" s="149" t="s">
        <v>237</v>
      </c>
      <c r="B20" s="150">
        <v>25.65</v>
      </c>
      <c r="C20" s="151">
        <v>16660</v>
      </c>
      <c r="D20" s="153">
        <v>162.82</v>
      </c>
      <c r="E20" s="169">
        <f t="shared" si="0"/>
        <v>2712581.1999999997</v>
      </c>
    </row>
    <row r="21" spans="1:7" ht="18.75" customHeight="1" x14ac:dyDescent="0.15">
      <c r="A21" s="149" t="s">
        <v>238</v>
      </c>
      <c r="B21" s="150">
        <v>25.65</v>
      </c>
      <c r="C21" s="151">
        <v>16570</v>
      </c>
      <c r="D21" s="153">
        <v>162.9</v>
      </c>
      <c r="E21" s="169">
        <f t="shared" si="0"/>
        <v>2699253</v>
      </c>
    </row>
    <row r="22" spans="1:7" ht="18.75" customHeight="1" x14ac:dyDescent="0.15">
      <c r="A22" s="149" t="s">
        <v>1258</v>
      </c>
      <c r="B22" s="150">
        <v>25.65</v>
      </c>
      <c r="C22" s="151">
        <v>16455</v>
      </c>
      <c r="D22" s="153">
        <v>162.76</v>
      </c>
      <c r="E22" s="169">
        <f t="shared" si="0"/>
        <v>2678215.7999999998</v>
      </c>
    </row>
    <row r="23" spans="1:7" ht="18.75" customHeight="1" thickBot="1" x14ac:dyDescent="0.2">
      <c r="A23" s="149" t="s">
        <v>1259</v>
      </c>
      <c r="B23" s="150">
        <v>25.65</v>
      </c>
      <c r="C23" s="151">
        <v>16275</v>
      </c>
      <c r="D23" s="153">
        <v>163.38999999999999</v>
      </c>
      <c r="E23" s="169">
        <f t="shared" si="0"/>
        <v>2659172.25</v>
      </c>
    </row>
    <row r="24" spans="1:7" ht="15" thickTop="1" thickBot="1" x14ac:dyDescent="0.2">
      <c r="A24" s="154" t="s">
        <v>1022</v>
      </c>
      <c r="B24" s="155">
        <f>SUM(B2:B23)/COUNTA(B2:B23)</f>
        <v>25.627272727272715</v>
      </c>
      <c r="C24" s="155">
        <f>ROUND(ROUNDDOWN(SUM(C2:C23)/COUNTA(C2:C23),3),2)</f>
        <v>17663.86</v>
      </c>
      <c r="D24" s="155">
        <f>ROUND(ROUNDDOWN(SUM(D2:D23)/COUNTA(D2:D23),3),2)</f>
        <v>161.77000000000001</v>
      </c>
      <c r="E24" s="170">
        <f>C24*D24</f>
        <v>2857482.6322000003</v>
      </c>
      <c r="F24" s="172"/>
    </row>
    <row r="25" spans="1:7" ht="18.75" customHeight="1" thickTop="1" x14ac:dyDescent="0.15">
      <c r="A25" s="156"/>
      <c r="B25" s="156"/>
      <c r="C25" s="157"/>
      <c r="D25" s="156"/>
      <c r="E25" s="156"/>
      <c r="F25" s="171"/>
    </row>
    <row r="26" spans="1:7" ht="18.75" customHeight="1" x14ac:dyDescent="0.15">
      <c r="A26" s="176" t="s">
        <v>1251</v>
      </c>
      <c r="B26" s="177"/>
      <c r="C26" s="158">
        <v>18005.75</v>
      </c>
      <c r="D26" s="158">
        <v>160.33000000000001</v>
      </c>
      <c r="E26" s="159">
        <v>2886861.8975000004</v>
      </c>
      <c r="F26" s="160" t="s">
        <v>30</v>
      </c>
      <c r="G26" s="161"/>
    </row>
    <row r="27" spans="1:7" ht="18.75" customHeight="1" x14ac:dyDescent="0.15">
      <c r="A27" s="176" t="s">
        <v>1252</v>
      </c>
      <c r="B27" s="177"/>
      <c r="C27" s="162">
        <v>18805</v>
      </c>
      <c r="D27" s="163">
        <v>159.38</v>
      </c>
      <c r="E27" s="164">
        <v>2997140.9</v>
      </c>
      <c r="F27" s="165">
        <f>E27-E26</f>
        <v>110279.00249999948</v>
      </c>
      <c r="G27" s="161"/>
    </row>
    <row r="28" spans="1:7" ht="18.75" customHeight="1" x14ac:dyDescent="0.15">
      <c r="A28" s="176" t="s">
        <v>1253</v>
      </c>
      <c r="B28" s="177"/>
      <c r="C28" s="162">
        <f>C24</f>
        <v>17663.86</v>
      </c>
      <c r="D28" s="163">
        <f>D24</f>
        <v>161.77000000000001</v>
      </c>
      <c r="E28" s="164">
        <f>E24</f>
        <v>2857482.6322000003</v>
      </c>
      <c r="F28" s="166">
        <f>E28-E27</f>
        <v>-139658.26779999956</v>
      </c>
    </row>
    <row r="30" spans="1:7" x14ac:dyDescent="0.15">
      <c r="A30" s="175" t="s">
        <v>1244</v>
      </c>
      <c r="B30" s="175"/>
      <c r="C30" s="175"/>
      <c r="D30" s="175"/>
      <c r="E30" s="175"/>
      <c r="F30" s="175"/>
    </row>
    <row r="46" spans="4:4" x14ac:dyDescent="0.15">
      <c r="D46" s="167"/>
    </row>
    <row r="47" spans="4:4" x14ac:dyDescent="0.15">
      <c r="D47" s="167"/>
    </row>
    <row r="48" spans="4:4" x14ac:dyDescent="0.15">
      <c r="D48" s="167"/>
    </row>
    <row r="49" spans="4:4" x14ac:dyDescent="0.15">
      <c r="D49" s="167"/>
    </row>
    <row r="50" spans="4:4" x14ac:dyDescent="0.15">
      <c r="D50" s="167"/>
    </row>
    <row r="51" spans="4:4" x14ac:dyDescent="0.15">
      <c r="D51" s="167"/>
    </row>
    <row r="52" spans="4:4" x14ac:dyDescent="0.15">
      <c r="D52" s="167"/>
    </row>
    <row r="53" spans="4:4" x14ac:dyDescent="0.15">
      <c r="D53" s="167"/>
    </row>
    <row r="54" spans="4:4" x14ac:dyDescent="0.15">
      <c r="D54" s="168"/>
    </row>
  </sheetData>
  <mergeCells count="4">
    <mergeCell ref="A26:B26"/>
    <mergeCell ref="A27:B27"/>
    <mergeCell ref="A28:B28"/>
    <mergeCell ref="A30:F30"/>
  </mergeCells>
  <phoneticPr fontId="1"/>
  <pageMargins left="0.7" right="0.7" top="0.75" bottom="0.75" header="0.3" footer="0.3"/>
  <pageSetup paperSize="9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0DF85-ADAC-43EE-8162-73ABA68B053F}">
  <dimension ref="A1:G55"/>
  <sheetViews>
    <sheetView topLeftCell="A4" workbookViewId="0">
      <selection activeCell="D15" sqref="D15"/>
    </sheetView>
  </sheetViews>
  <sheetFormatPr defaultColWidth="9" defaultRowHeight="13.5" x14ac:dyDescent="0.15"/>
  <cols>
    <col min="1" max="2" width="12.125" style="148" customWidth="1"/>
    <col min="3" max="3" width="15" style="148" customWidth="1"/>
    <col min="4" max="7" width="12.125" style="148" customWidth="1"/>
    <col min="8" max="16384" width="9" style="148"/>
  </cols>
  <sheetData>
    <row r="1" spans="1:5" ht="18.75" customHeight="1" thickTop="1" thickBot="1" x14ac:dyDescent="0.2">
      <c r="A1" s="146" t="s">
        <v>788</v>
      </c>
      <c r="B1" s="147" t="s">
        <v>0</v>
      </c>
      <c r="C1" s="147" t="s">
        <v>1</v>
      </c>
      <c r="D1" s="147" t="s">
        <v>2</v>
      </c>
      <c r="E1" s="146" t="s">
        <v>3</v>
      </c>
    </row>
    <row r="2" spans="1:5" ht="18.75" customHeight="1" thickTop="1" x14ac:dyDescent="0.15">
      <c r="A2" s="149" t="s">
        <v>1261</v>
      </c>
      <c r="B2" s="150">
        <v>25.7</v>
      </c>
      <c r="C2" s="151">
        <v>16175</v>
      </c>
      <c r="D2" s="152">
        <v>163.72999999999999</v>
      </c>
      <c r="E2" s="169">
        <f t="shared" ref="E2:E24" si="0">C2*D2</f>
        <v>2648332.75</v>
      </c>
    </row>
    <row r="3" spans="1:5" ht="18.75" customHeight="1" x14ac:dyDescent="0.15">
      <c r="A3" s="149" t="s">
        <v>1262</v>
      </c>
      <c r="B3" s="150">
        <v>25.2</v>
      </c>
      <c r="C3" s="151">
        <v>16070</v>
      </c>
      <c r="D3" s="153">
        <v>163.65</v>
      </c>
      <c r="E3" s="169">
        <f t="shared" si="0"/>
        <v>2629855.5</v>
      </c>
    </row>
    <row r="4" spans="1:5" ht="18.75" customHeight="1" x14ac:dyDescent="0.15">
      <c r="A4" s="149" t="s">
        <v>243</v>
      </c>
      <c r="B4" s="150">
        <v>25.5</v>
      </c>
      <c r="C4" s="151">
        <v>16115</v>
      </c>
      <c r="D4" s="153">
        <v>162.27000000000001</v>
      </c>
      <c r="E4" s="169">
        <f t="shared" si="0"/>
        <v>2614981.0500000003</v>
      </c>
    </row>
    <row r="5" spans="1:5" ht="18.75" customHeight="1" x14ac:dyDescent="0.15">
      <c r="A5" s="149" t="s">
        <v>1263</v>
      </c>
      <c r="B5" s="150">
        <v>25.5</v>
      </c>
      <c r="C5" s="151">
        <v>16065</v>
      </c>
      <c r="D5" s="153">
        <v>162.58000000000001</v>
      </c>
      <c r="E5" s="169">
        <f t="shared" si="0"/>
        <v>2611847.7000000002</v>
      </c>
    </row>
    <row r="6" spans="1:5" ht="18.75" customHeight="1" x14ac:dyDescent="0.15">
      <c r="A6" s="149" t="s">
        <v>400</v>
      </c>
      <c r="B6" s="150">
        <v>25.5</v>
      </c>
      <c r="C6" s="151">
        <v>16160</v>
      </c>
      <c r="D6" s="153">
        <v>163.13999999999999</v>
      </c>
      <c r="E6" s="169">
        <f t="shared" si="0"/>
        <v>2636342.4</v>
      </c>
    </row>
    <row r="7" spans="1:5" ht="18.75" customHeight="1" x14ac:dyDescent="0.15">
      <c r="A7" s="149" t="s">
        <v>246</v>
      </c>
      <c r="B7" s="150">
        <v>25.5</v>
      </c>
      <c r="C7" s="151">
        <v>16160</v>
      </c>
      <c r="D7" s="153">
        <v>163.37</v>
      </c>
      <c r="E7" s="169">
        <f t="shared" si="0"/>
        <v>2640059.2000000002</v>
      </c>
    </row>
    <row r="8" spans="1:5" ht="18.75" customHeight="1" x14ac:dyDescent="0.15">
      <c r="A8" s="149" t="s">
        <v>247</v>
      </c>
      <c r="B8" s="150">
        <v>25.5</v>
      </c>
      <c r="C8" s="151">
        <v>16355</v>
      </c>
      <c r="D8" s="153">
        <v>163.54</v>
      </c>
      <c r="E8" s="169">
        <f t="shared" si="0"/>
        <v>2674696.6999999997</v>
      </c>
    </row>
    <row r="9" spans="1:5" ht="18.75" customHeight="1" x14ac:dyDescent="0.15">
      <c r="A9" s="149" t="s">
        <v>248</v>
      </c>
      <c r="B9" s="150">
        <v>25.5</v>
      </c>
      <c r="C9" s="151">
        <v>16410</v>
      </c>
      <c r="D9" s="153">
        <v>163.13999999999999</v>
      </c>
      <c r="E9" s="169">
        <f t="shared" si="0"/>
        <v>2677127.4</v>
      </c>
    </row>
    <row r="10" spans="1:5" ht="18.75" customHeight="1" x14ac:dyDescent="0.15">
      <c r="A10" s="149" t="s">
        <v>1264</v>
      </c>
      <c r="B10" s="150">
        <v>25.5</v>
      </c>
      <c r="C10" s="151">
        <v>16405</v>
      </c>
      <c r="D10" s="153">
        <v>163.13</v>
      </c>
      <c r="E10" s="169">
        <f t="shared" si="0"/>
        <v>2676147.65</v>
      </c>
    </row>
    <row r="11" spans="1:5" ht="18.75" customHeight="1" x14ac:dyDescent="0.15">
      <c r="A11" s="149" t="s">
        <v>402</v>
      </c>
      <c r="B11" s="150">
        <v>25.5</v>
      </c>
      <c r="C11" s="151">
        <v>16590</v>
      </c>
      <c r="D11" s="153">
        <v>163.34</v>
      </c>
      <c r="E11" s="169">
        <f t="shared" si="0"/>
        <v>2709810.6</v>
      </c>
    </row>
    <row r="12" spans="1:5" ht="18.75" customHeight="1" x14ac:dyDescent="0.15">
      <c r="A12" s="149" t="s">
        <v>251</v>
      </c>
      <c r="B12" s="150">
        <v>25.5</v>
      </c>
      <c r="C12" s="151">
        <v>16505</v>
      </c>
      <c r="D12" s="153">
        <v>163.16999999999999</v>
      </c>
      <c r="E12" s="169">
        <f t="shared" si="0"/>
        <v>2693120.8499999996</v>
      </c>
    </row>
    <row r="13" spans="1:5" ht="18.75" customHeight="1" x14ac:dyDescent="0.15">
      <c r="A13" s="149" t="s">
        <v>252</v>
      </c>
      <c r="B13" s="150">
        <v>25.5</v>
      </c>
      <c r="C13" s="151">
        <v>17150</v>
      </c>
      <c r="D13" s="153">
        <v>163.22</v>
      </c>
      <c r="E13" s="169">
        <f t="shared" si="0"/>
        <v>2799223</v>
      </c>
    </row>
    <row r="14" spans="1:5" ht="18.75" customHeight="1" x14ac:dyDescent="0.15">
      <c r="A14" s="149" t="s">
        <v>253</v>
      </c>
      <c r="B14" s="150">
        <v>25.5</v>
      </c>
      <c r="C14" s="151">
        <v>16725</v>
      </c>
      <c r="D14" s="153">
        <v>163.51</v>
      </c>
      <c r="E14" s="169">
        <f t="shared" si="0"/>
        <v>2734704.75</v>
      </c>
    </row>
    <row r="15" spans="1:5" ht="18.75" customHeight="1" x14ac:dyDescent="0.15">
      <c r="A15" s="149" t="s">
        <v>1265</v>
      </c>
      <c r="B15" s="150">
        <v>25.5</v>
      </c>
      <c r="C15" s="151">
        <v>16850</v>
      </c>
      <c r="D15" s="139"/>
      <c r="E15" s="169">
        <f t="shared" si="0"/>
        <v>0</v>
      </c>
    </row>
    <row r="16" spans="1:5" ht="18.75" customHeight="1" x14ac:dyDescent="0.15">
      <c r="A16" s="149" t="s">
        <v>405</v>
      </c>
      <c r="B16" s="150">
        <v>25.5</v>
      </c>
      <c r="C16" s="151">
        <v>16970</v>
      </c>
      <c r="D16" s="153">
        <v>163.55000000000001</v>
      </c>
      <c r="E16" s="169">
        <f t="shared" si="0"/>
        <v>2775443.5</v>
      </c>
    </row>
    <row r="17" spans="1:7" ht="18.75" customHeight="1" x14ac:dyDescent="0.15">
      <c r="A17" s="149" t="s">
        <v>256</v>
      </c>
      <c r="B17" s="150">
        <v>25.15</v>
      </c>
      <c r="C17" s="151">
        <v>16940</v>
      </c>
      <c r="D17" s="153">
        <v>164.21</v>
      </c>
      <c r="E17" s="169">
        <f t="shared" si="0"/>
        <v>2781717.4</v>
      </c>
    </row>
    <row r="18" spans="1:7" ht="18.75" customHeight="1" x14ac:dyDescent="0.15">
      <c r="A18" s="149" t="s">
        <v>257</v>
      </c>
      <c r="B18" s="150">
        <v>25.35</v>
      </c>
      <c r="C18" s="151">
        <v>17200</v>
      </c>
      <c r="D18" s="153">
        <v>164.12</v>
      </c>
      <c r="E18" s="169">
        <f t="shared" si="0"/>
        <v>2822864</v>
      </c>
    </row>
    <row r="19" spans="1:7" ht="18.75" customHeight="1" x14ac:dyDescent="0.15">
      <c r="A19" s="149" t="s">
        <v>258</v>
      </c>
      <c r="B19" s="150">
        <v>25.35</v>
      </c>
      <c r="C19" s="151">
        <v>17205</v>
      </c>
      <c r="D19" s="153">
        <v>165.01</v>
      </c>
      <c r="E19" s="169">
        <f t="shared" si="0"/>
        <v>2838997.05</v>
      </c>
    </row>
    <row r="20" spans="1:7" ht="18.75" customHeight="1" x14ac:dyDescent="0.15">
      <c r="A20" s="149" t="s">
        <v>1266</v>
      </c>
      <c r="B20" s="150">
        <v>25.35</v>
      </c>
      <c r="C20" s="151">
        <v>17165</v>
      </c>
      <c r="D20" s="153">
        <v>164.69</v>
      </c>
      <c r="E20" s="169">
        <f t="shared" si="0"/>
        <v>2826903.85</v>
      </c>
    </row>
    <row r="21" spans="1:7" ht="18.75" customHeight="1" x14ac:dyDescent="0.15">
      <c r="A21" s="149" t="s">
        <v>407</v>
      </c>
      <c r="B21" s="150">
        <v>25.5</v>
      </c>
      <c r="C21" s="151">
        <v>16860</v>
      </c>
      <c r="D21" s="153">
        <v>164.82</v>
      </c>
      <c r="E21" s="169">
        <f t="shared" si="0"/>
        <v>2778865.1999999997</v>
      </c>
    </row>
    <row r="22" spans="1:7" ht="18.75" customHeight="1" x14ac:dyDescent="0.15">
      <c r="A22" s="149" t="s">
        <v>261</v>
      </c>
      <c r="B22" s="150">
        <v>25.5</v>
      </c>
      <c r="C22" s="151">
        <v>17000</v>
      </c>
      <c r="D22" s="153">
        <v>164.69</v>
      </c>
      <c r="E22" s="169">
        <f t="shared" si="0"/>
        <v>2799730</v>
      </c>
    </row>
    <row r="23" spans="1:7" ht="18.75" customHeight="1" x14ac:dyDescent="0.15">
      <c r="A23" s="149" t="s">
        <v>262</v>
      </c>
      <c r="B23" s="150">
        <v>25.5</v>
      </c>
      <c r="C23" s="151">
        <v>16945</v>
      </c>
      <c r="D23" s="153">
        <v>164.51</v>
      </c>
      <c r="E23" s="169">
        <f t="shared" si="0"/>
        <v>2787621.9499999997</v>
      </c>
    </row>
    <row r="24" spans="1:7" ht="18.75" customHeight="1" thickBot="1" x14ac:dyDescent="0.2">
      <c r="A24" s="149" t="s">
        <v>663</v>
      </c>
      <c r="B24" s="150">
        <v>25.35</v>
      </c>
      <c r="C24" s="151">
        <v>17100</v>
      </c>
      <c r="D24" s="153">
        <v>161.72</v>
      </c>
      <c r="E24" s="169">
        <f t="shared" si="0"/>
        <v>2765412</v>
      </c>
    </row>
    <row r="25" spans="1:7" ht="15" thickTop="1" thickBot="1" x14ac:dyDescent="0.2">
      <c r="A25" s="154" t="s">
        <v>1022</v>
      </c>
      <c r="B25" s="155">
        <f>SUM(B2:B24)/COUNTA(B2:B24)</f>
        <v>25.454347826086959</v>
      </c>
      <c r="C25" s="155">
        <f>ROUND(ROUNDDOWN(SUM(C2:C24)/COUNTA(C2:C24),3),2)</f>
        <v>16657.39</v>
      </c>
      <c r="D25" s="155">
        <f>ROUND(ROUNDDOWN(SUM(D2:D24)/COUNTA(D2:D24),3),2)</f>
        <v>163.6</v>
      </c>
      <c r="E25" s="170">
        <f>C25*D25</f>
        <v>2725149.0039999997</v>
      </c>
      <c r="F25" s="172"/>
    </row>
    <row r="26" spans="1:7" ht="18.75" customHeight="1" thickTop="1" x14ac:dyDescent="0.15">
      <c r="A26" s="156"/>
      <c r="B26" s="156"/>
      <c r="C26" s="157"/>
      <c r="D26" s="156"/>
      <c r="E26" s="156"/>
      <c r="F26" s="171"/>
    </row>
    <row r="27" spans="1:7" ht="18.75" customHeight="1" x14ac:dyDescent="0.15">
      <c r="A27" s="176" t="s">
        <v>1252</v>
      </c>
      <c r="B27" s="177"/>
      <c r="C27" s="158">
        <v>18805</v>
      </c>
      <c r="D27" s="158">
        <v>159.38</v>
      </c>
      <c r="E27" s="159">
        <v>2997140.9</v>
      </c>
      <c r="F27" s="160" t="s">
        <v>30</v>
      </c>
      <c r="G27" s="161"/>
    </row>
    <row r="28" spans="1:7" ht="18.75" customHeight="1" x14ac:dyDescent="0.15">
      <c r="A28" s="176" t="s">
        <v>1253</v>
      </c>
      <c r="B28" s="177"/>
      <c r="C28" s="162">
        <v>17663.86</v>
      </c>
      <c r="D28" s="163">
        <v>161.77000000000001</v>
      </c>
      <c r="E28" s="164">
        <v>2857482.6322000003</v>
      </c>
      <c r="F28" s="165">
        <f>E28-E27</f>
        <v>-139658.26779999956</v>
      </c>
      <c r="G28" s="161"/>
    </row>
    <row r="29" spans="1:7" ht="18.75" customHeight="1" x14ac:dyDescent="0.15">
      <c r="A29" s="176" t="s">
        <v>1260</v>
      </c>
      <c r="B29" s="177"/>
      <c r="C29" s="162">
        <f>C25</f>
        <v>16657.39</v>
      </c>
      <c r="D29" s="163">
        <f>D25</f>
        <v>163.6</v>
      </c>
      <c r="E29" s="164">
        <f>E25</f>
        <v>2725149.0039999997</v>
      </c>
      <c r="F29" s="166">
        <f>E29-E28</f>
        <v>-132333.62820000062</v>
      </c>
    </row>
    <row r="31" spans="1:7" x14ac:dyDescent="0.15">
      <c r="A31" s="175" t="s">
        <v>1244</v>
      </c>
      <c r="B31" s="175"/>
      <c r="C31" s="175"/>
      <c r="D31" s="175"/>
      <c r="E31" s="175"/>
      <c r="F31" s="175"/>
    </row>
    <row r="47" spans="4:4" x14ac:dyDescent="0.15">
      <c r="D47" s="167"/>
    </row>
    <row r="48" spans="4:4" x14ac:dyDescent="0.15">
      <c r="D48" s="167"/>
    </row>
    <row r="49" spans="4:4" x14ac:dyDescent="0.15">
      <c r="D49" s="167"/>
    </row>
    <row r="50" spans="4:4" x14ac:dyDescent="0.15">
      <c r="D50" s="167"/>
    </row>
    <row r="51" spans="4:4" x14ac:dyDescent="0.15">
      <c r="D51" s="167"/>
    </row>
    <row r="52" spans="4:4" x14ac:dyDescent="0.15">
      <c r="D52" s="167"/>
    </row>
    <row r="53" spans="4:4" x14ac:dyDescent="0.15">
      <c r="D53" s="167"/>
    </row>
    <row r="54" spans="4:4" x14ac:dyDescent="0.15">
      <c r="D54" s="167"/>
    </row>
    <row r="55" spans="4:4" x14ac:dyDescent="0.15">
      <c r="D55" s="168"/>
    </row>
  </sheetData>
  <mergeCells count="4">
    <mergeCell ref="A27:B27"/>
    <mergeCell ref="A28:B28"/>
    <mergeCell ref="A29:B29"/>
    <mergeCell ref="A31:F31"/>
  </mergeCells>
  <phoneticPr fontId="1"/>
  <pageMargins left="0.7" right="0.7" top="0.75" bottom="0.75" header="0.3" footer="0.3"/>
  <pageSetup paperSize="9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76E7-3396-4B82-9428-B05FC28A9BF9}">
  <dimension ref="A1:G53"/>
  <sheetViews>
    <sheetView topLeftCell="A7" workbookViewId="0">
      <selection activeCell="D8" sqref="D8"/>
    </sheetView>
  </sheetViews>
  <sheetFormatPr defaultColWidth="9" defaultRowHeight="13.5" x14ac:dyDescent="0.15"/>
  <cols>
    <col min="1" max="2" width="12.125" style="148" customWidth="1"/>
    <col min="3" max="3" width="15" style="148" customWidth="1"/>
    <col min="4" max="7" width="12.125" style="148" customWidth="1"/>
    <col min="8" max="16384" width="9" style="148"/>
  </cols>
  <sheetData>
    <row r="1" spans="1:5" ht="18.75" customHeight="1" thickTop="1" thickBot="1" x14ac:dyDescent="0.2">
      <c r="A1" s="146" t="s">
        <v>788</v>
      </c>
      <c r="B1" s="147" t="s">
        <v>0</v>
      </c>
      <c r="C1" s="147" t="s">
        <v>1</v>
      </c>
      <c r="D1" s="147" t="s">
        <v>2</v>
      </c>
      <c r="E1" s="146" t="s">
        <v>3</v>
      </c>
    </row>
    <row r="2" spans="1:5" ht="18.75" customHeight="1" thickTop="1" x14ac:dyDescent="0.15">
      <c r="A2" s="149" t="s">
        <v>408</v>
      </c>
      <c r="B2" s="150">
        <v>25.35</v>
      </c>
      <c r="C2" s="151">
        <v>16785</v>
      </c>
      <c r="D2" s="152">
        <v>156.79</v>
      </c>
      <c r="E2" s="169">
        <f t="shared" ref="E2:E22" si="0">C2*D2</f>
        <v>2631720.15</v>
      </c>
    </row>
    <row r="3" spans="1:5" ht="18.75" customHeight="1" x14ac:dyDescent="0.15">
      <c r="A3" s="149" t="s">
        <v>1268</v>
      </c>
      <c r="B3" s="150">
        <v>25.2</v>
      </c>
      <c r="C3" s="151">
        <v>17125</v>
      </c>
      <c r="D3" s="153">
        <v>158.41999999999999</v>
      </c>
      <c r="E3" s="169">
        <f t="shared" si="0"/>
        <v>2712942.5</v>
      </c>
    </row>
    <row r="4" spans="1:5" ht="18.75" customHeight="1" x14ac:dyDescent="0.15">
      <c r="A4" s="149" t="s">
        <v>266</v>
      </c>
      <c r="B4" s="150">
        <v>25</v>
      </c>
      <c r="C4" s="151">
        <v>16915</v>
      </c>
      <c r="D4" s="153">
        <v>158.56</v>
      </c>
      <c r="E4" s="169">
        <f t="shared" si="0"/>
        <v>2682042.4</v>
      </c>
    </row>
    <row r="5" spans="1:5" ht="18.75" customHeight="1" x14ac:dyDescent="0.15">
      <c r="A5" s="149" t="s">
        <v>267</v>
      </c>
      <c r="B5" s="150">
        <v>25</v>
      </c>
      <c r="C5" s="151">
        <v>16595</v>
      </c>
      <c r="D5" s="153">
        <v>158.79</v>
      </c>
      <c r="E5" s="169">
        <f t="shared" si="0"/>
        <v>2635120.0499999998</v>
      </c>
    </row>
    <row r="6" spans="1:5" ht="18.75" customHeight="1" x14ac:dyDescent="0.15">
      <c r="A6" s="149" t="s">
        <v>268</v>
      </c>
      <c r="B6" s="150">
        <v>25</v>
      </c>
      <c r="C6" s="151">
        <v>16745</v>
      </c>
      <c r="D6" s="153">
        <v>159.63999999999999</v>
      </c>
      <c r="E6" s="169">
        <f t="shared" si="0"/>
        <v>2673171.7999999998</v>
      </c>
    </row>
    <row r="7" spans="1:5" ht="18.75" customHeight="1" x14ac:dyDescent="0.15">
      <c r="A7" s="149" t="s">
        <v>410</v>
      </c>
      <c r="B7" s="150">
        <v>24.5</v>
      </c>
      <c r="C7" s="151">
        <v>16775</v>
      </c>
      <c r="D7" s="153">
        <v>158.97999999999999</v>
      </c>
      <c r="E7" s="169">
        <f t="shared" si="0"/>
        <v>2666889.5</v>
      </c>
    </row>
    <row r="8" spans="1:5" ht="18.75" customHeight="1" x14ac:dyDescent="0.15">
      <c r="A8" s="149" t="s">
        <v>411</v>
      </c>
      <c r="B8" s="150">
        <v>24.75</v>
      </c>
      <c r="C8" s="151">
        <v>16640</v>
      </c>
      <c r="D8" s="139"/>
      <c r="E8" s="169">
        <f t="shared" si="0"/>
        <v>0</v>
      </c>
    </row>
    <row r="9" spans="1:5" ht="18.75" customHeight="1" x14ac:dyDescent="0.15">
      <c r="A9" s="149" t="s">
        <v>412</v>
      </c>
      <c r="B9" s="150">
        <v>24.75</v>
      </c>
      <c r="C9" s="151">
        <v>16725</v>
      </c>
      <c r="D9" s="153">
        <v>160.38999999999999</v>
      </c>
      <c r="E9" s="169">
        <f t="shared" si="0"/>
        <v>2682522.75</v>
      </c>
    </row>
    <row r="10" spans="1:5" ht="18.75" customHeight="1" x14ac:dyDescent="0.15">
      <c r="A10" s="149" t="s">
        <v>271</v>
      </c>
      <c r="B10" s="150">
        <v>24.75</v>
      </c>
      <c r="C10" s="151">
        <v>16690</v>
      </c>
      <c r="D10" s="153">
        <v>160.4</v>
      </c>
      <c r="E10" s="169">
        <f t="shared" si="0"/>
        <v>2677076</v>
      </c>
    </row>
    <row r="11" spans="1:5" ht="18.75" customHeight="1" x14ac:dyDescent="0.15">
      <c r="A11" s="149" t="s">
        <v>272</v>
      </c>
      <c r="B11" s="150">
        <v>24.65</v>
      </c>
      <c r="C11" s="151">
        <v>16575</v>
      </c>
      <c r="D11" s="153">
        <v>160.41999999999999</v>
      </c>
      <c r="E11" s="169">
        <f t="shared" si="0"/>
        <v>2658961.5</v>
      </c>
    </row>
    <row r="12" spans="1:5" ht="18.75" customHeight="1" x14ac:dyDescent="0.15">
      <c r="A12" s="149" t="s">
        <v>1269</v>
      </c>
      <c r="B12" s="150">
        <v>24.5</v>
      </c>
      <c r="C12" s="151">
        <v>16670</v>
      </c>
      <c r="D12" s="153">
        <v>160.11000000000001</v>
      </c>
      <c r="E12" s="169">
        <f t="shared" si="0"/>
        <v>2669033.7000000002</v>
      </c>
    </row>
    <row r="13" spans="1:5" ht="18.75" customHeight="1" x14ac:dyDescent="0.15">
      <c r="A13" s="149" t="s">
        <v>414</v>
      </c>
      <c r="B13" s="150">
        <v>24.5</v>
      </c>
      <c r="C13" s="151">
        <v>16740</v>
      </c>
      <c r="D13" s="153">
        <v>160.5</v>
      </c>
      <c r="E13" s="169">
        <f t="shared" si="0"/>
        <v>2686770</v>
      </c>
    </row>
    <row r="14" spans="1:5" ht="18.75" customHeight="1" x14ac:dyDescent="0.15">
      <c r="A14" s="149" t="s">
        <v>275</v>
      </c>
      <c r="B14" s="150">
        <v>24.5</v>
      </c>
      <c r="C14" s="151">
        <v>16690</v>
      </c>
      <c r="D14" s="153">
        <v>160.43</v>
      </c>
      <c r="E14" s="169">
        <f t="shared" si="0"/>
        <v>2677576.7000000002</v>
      </c>
    </row>
    <row r="15" spans="1:5" ht="18.75" customHeight="1" x14ac:dyDescent="0.15">
      <c r="A15" s="149" t="s">
        <v>415</v>
      </c>
      <c r="B15" s="150">
        <v>24.5</v>
      </c>
      <c r="C15" s="151">
        <v>16660</v>
      </c>
      <c r="D15" s="153">
        <v>159.47999999999999</v>
      </c>
      <c r="E15" s="169">
        <f t="shared" si="0"/>
        <v>2656936.7999999998</v>
      </c>
    </row>
    <row r="16" spans="1:5" ht="18.75" customHeight="1" x14ac:dyDescent="0.15">
      <c r="A16" s="149" t="s">
        <v>277</v>
      </c>
      <c r="B16" s="150">
        <v>24.5</v>
      </c>
      <c r="C16" s="151">
        <v>16860</v>
      </c>
      <c r="D16" s="153">
        <v>160.13999999999999</v>
      </c>
      <c r="E16" s="169">
        <f t="shared" si="0"/>
        <v>2699960.4</v>
      </c>
    </row>
    <row r="17" spans="1:7" ht="18.75" customHeight="1" x14ac:dyDescent="0.15">
      <c r="A17" s="149" t="s">
        <v>1270</v>
      </c>
      <c r="B17" s="150">
        <v>24.5</v>
      </c>
      <c r="C17" s="151">
        <v>16940</v>
      </c>
      <c r="D17" s="153">
        <v>159.81</v>
      </c>
      <c r="E17" s="169">
        <f t="shared" si="0"/>
        <v>2707181.4</v>
      </c>
    </row>
    <row r="18" spans="1:7" ht="18.75" customHeight="1" x14ac:dyDescent="0.15">
      <c r="A18" s="149" t="s">
        <v>417</v>
      </c>
      <c r="B18" s="150">
        <v>24.5</v>
      </c>
      <c r="C18" s="151">
        <v>16780</v>
      </c>
      <c r="D18" s="153">
        <v>160.22999999999999</v>
      </c>
      <c r="E18" s="169">
        <f t="shared" si="0"/>
        <v>2688659.4</v>
      </c>
    </row>
    <row r="19" spans="1:7" ht="18.75" customHeight="1" x14ac:dyDescent="0.15">
      <c r="A19" s="149" t="s">
        <v>279</v>
      </c>
      <c r="B19" s="150">
        <v>24.5</v>
      </c>
      <c r="C19" s="151">
        <v>16895</v>
      </c>
      <c r="D19" s="153">
        <v>160.13</v>
      </c>
      <c r="E19" s="169">
        <f t="shared" si="0"/>
        <v>2705396.35</v>
      </c>
    </row>
    <row r="20" spans="1:7" ht="18.75" customHeight="1" x14ac:dyDescent="0.15">
      <c r="A20" s="149" t="s">
        <v>280</v>
      </c>
      <c r="B20" s="150">
        <v>23.9</v>
      </c>
      <c r="C20" s="151">
        <v>16660</v>
      </c>
      <c r="D20" s="153">
        <v>160.18</v>
      </c>
      <c r="E20" s="169">
        <f t="shared" si="0"/>
        <v>2668598.8000000003</v>
      </c>
    </row>
    <row r="21" spans="1:7" ht="18.75" customHeight="1" x14ac:dyDescent="0.15">
      <c r="A21" s="149" t="s">
        <v>281</v>
      </c>
      <c r="B21" s="150">
        <v>23.9</v>
      </c>
      <c r="C21" s="151">
        <v>16850</v>
      </c>
      <c r="D21" s="153">
        <v>160.4</v>
      </c>
      <c r="E21" s="169">
        <f t="shared" si="0"/>
        <v>2702740</v>
      </c>
    </row>
    <row r="22" spans="1:7" ht="18.75" customHeight="1" thickBot="1" x14ac:dyDescent="0.2">
      <c r="A22" s="149" t="s">
        <v>1272</v>
      </c>
      <c r="B22" s="139"/>
      <c r="C22" s="139"/>
      <c r="D22" s="153">
        <v>161.02000000000001</v>
      </c>
      <c r="E22" s="169">
        <f t="shared" si="0"/>
        <v>0</v>
      </c>
    </row>
    <row r="23" spans="1:7" ht="15" thickTop="1" thickBot="1" x14ac:dyDescent="0.2">
      <c r="A23" s="154" t="s">
        <v>1022</v>
      </c>
      <c r="B23" s="155">
        <f>SUM(B2:B22)/COUNTA(B2:B22)</f>
        <v>24.637499999999999</v>
      </c>
      <c r="C23" s="155">
        <f>ROUND(ROUNDDOWN(SUM(C2:C22)/COUNTA(C2:C22),3),2)</f>
        <v>16765.75</v>
      </c>
      <c r="D23" s="155">
        <f>ROUND(ROUNDDOWN(SUM(D2:D22)/COUNTA(D2:D22),3),2)</f>
        <v>159.74</v>
      </c>
      <c r="E23" s="170">
        <f>C23*D23</f>
        <v>2678160.9050000003</v>
      </c>
      <c r="F23" s="172"/>
    </row>
    <row r="24" spans="1:7" ht="18.75" customHeight="1" thickTop="1" x14ac:dyDescent="0.15">
      <c r="A24" s="156"/>
      <c r="B24" s="156"/>
      <c r="C24" s="157"/>
      <c r="D24" s="156"/>
      <c r="E24" s="156"/>
      <c r="F24" s="171"/>
    </row>
    <row r="25" spans="1:7" ht="18.75" customHeight="1" x14ac:dyDescent="0.15">
      <c r="A25" s="176" t="s">
        <v>1253</v>
      </c>
      <c r="B25" s="177"/>
      <c r="C25" s="158">
        <v>17663.86</v>
      </c>
      <c r="D25" s="158">
        <v>161.77000000000001</v>
      </c>
      <c r="E25" s="159">
        <v>2857482.6322000003</v>
      </c>
      <c r="F25" s="160" t="s">
        <v>30</v>
      </c>
      <c r="G25" s="161"/>
    </row>
    <row r="26" spans="1:7" ht="18.75" customHeight="1" x14ac:dyDescent="0.15">
      <c r="A26" s="176" t="s">
        <v>1260</v>
      </c>
      <c r="B26" s="177"/>
      <c r="C26" s="162">
        <v>16657.39</v>
      </c>
      <c r="D26" s="163">
        <v>163.6</v>
      </c>
      <c r="E26" s="164">
        <v>2725149.0039999997</v>
      </c>
      <c r="F26" s="165">
        <f>E26-E25</f>
        <v>-132333.62820000062</v>
      </c>
      <c r="G26" s="161"/>
    </row>
    <row r="27" spans="1:7" ht="18.75" customHeight="1" x14ac:dyDescent="0.15">
      <c r="A27" s="176" t="s">
        <v>1267</v>
      </c>
      <c r="B27" s="177"/>
      <c r="C27" s="162">
        <f>C23</f>
        <v>16765.75</v>
      </c>
      <c r="D27" s="163">
        <f>D23</f>
        <v>159.74</v>
      </c>
      <c r="E27" s="164">
        <f>E23</f>
        <v>2678160.9050000003</v>
      </c>
      <c r="F27" s="166">
        <f>E27-E26</f>
        <v>-46988.098999999464</v>
      </c>
    </row>
    <row r="29" spans="1:7" x14ac:dyDescent="0.15">
      <c r="A29" s="175" t="s">
        <v>1244</v>
      </c>
      <c r="B29" s="175"/>
      <c r="C29" s="175"/>
      <c r="D29" s="175"/>
      <c r="E29" s="175"/>
      <c r="F29" s="175"/>
    </row>
    <row r="45" spans="4:4" x14ac:dyDescent="0.15">
      <c r="D45" s="167"/>
    </row>
    <row r="46" spans="4:4" x14ac:dyDescent="0.15">
      <c r="D46" s="167"/>
    </row>
    <row r="47" spans="4:4" x14ac:dyDescent="0.15">
      <c r="D47" s="167"/>
    </row>
    <row r="48" spans="4:4" x14ac:dyDescent="0.15">
      <c r="D48" s="167"/>
    </row>
    <row r="49" spans="4:4" x14ac:dyDescent="0.15">
      <c r="D49" s="167"/>
    </row>
    <row r="50" spans="4:4" x14ac:dyDescent="0.15">
      <c r="D50" s="167"/>
    </row>
    <row r="51" spans="4:4" x14ac:dyDescent="0.15">
      <c r="D51" s="167"/>
    </row>
    <row r="52" spans="4:4" x14ac:dyDescent="0.15">
      <c r="D52" s="167"/>
    </row>
    <row r="53" spans="4:4" x14ac:dyDescent="0.15">
      <c r="D53" s="168"/>
    </row>
  </sheetData>
  <mergeCells count="4">
    <mergeCell ref="A25:B25"/>
    <mergeCell ref="A26:B26"/>
    <mergeCell ref="A27:B27"/>
    <mergeCell ref="A29:F29"/>
  </mergeCells>
  <phoneticPr fontId="1"/>
  <pageMargins left="0.7" right="0.7" top="0.75" bottom="0.75" header="0.3" footer="0.3"/>
  <pageSetup paperSize="9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A60B-9392-4486-8ACC-EF0044800E46}">
  <dimension ref="A1:G54"/>
  <sheetViews>
    <sheetView workbookViewId="0">
      <selection activeCell="D16" sqref="D16"/>
    </sheetView>
  </sheetViews>
  <sheetFormatPr defaultColWidth="9" defaultRowHeight="13.5" x14ac:dyDescent="0.15"/>
  <cols>
    <col min="1" max="2" width="12.125" style="148" customWidth="1"/>
    <col min="3" max="3" width="15" style="148" customWidth="1"/>
    <col min="4" max="7" width="12.125" style="148" customWidth="1"/>
    <col min="8" max="16384" width="9" style="148"/>
  </cols>
  <sheetData>
    <row r="1" spans="1:5" ht="18.75" customHeight="1" thickTop="1" thickBot="1" x14ac:dyDescent="0.2">
      <c r="A1" s="146" t="s">
        <v>788</v>
      </c>
      <c r="B1" s="147" t="s">
        <v>0</v>
      </c>
      <c r="C1" s="147" t="s">
        <v>1</v>
      </c>
      <c r="D1" s="147" t="s">
        <v>2</v>
      </c>
      <c r="E1" s="146" t="s">
        <v>3</v>
      </c>
    </row>
    <row r="2" spans="1:5" ht="18.75" customHeight="1" thickTop="1" x14ac:dyDescent="0.15">
      <c r="A2" s="149" t="s">
        <v>285</v>
      </c>
      <c r="B2" s="150">
        <v>24</v>
      </c>
      <c r="C2" s="151">
        <v>16350</v>
      </c>
      <c r="D2" s="152">
        <v>160.80000000000001</v>
      </c>
      <c r="E2" s="169">
        <f t="shared" ref="E2:E24" si="0">C2*D2</f>
        <v>2629080</v>
      </c>
    </row>
    <row r="3" spans="1:5" ht="18.75" customHeight="1" x14ac:dyDescent="0.15">
      <c r="A3" s="149" t="s">
        <v>286</v>
      </c>
      <c r="B3" s="150">
        <v>23.75</v>
      </c>
      <c r="C3" s="151">
        <v>16530</v>
      </c>
      <c r="D3" s="153">
        <v>161.29</v>
      </c>
      <c r="E3" s="169">
        <f t="shared" si="0"/>
        <v>2666123.6999999997</v>
      </c>
    </row>
    <row r="4" spans="1:5" ht="18.75" customHeight="1" x14ac:dyDescent="0.15">
      <c r="A4" s="149" t="s">
        <v>287</v>
      </c>
      <c r="B4" s="150">
        <v>23.75</v>
      </c>
      <c r="C4" s="151">
        <v>16615</v>
      </c>
      <c r="D4" s="153">
        <v>159.71</v>
      </c>
      <c r="E4" s="169">
        <f t="shared" si="0"/>
        <v>2653581.65</v>
      </c>
    </row>
    <row r="5" spans="1:5" ht="18.75" customHeight="1" x14ac:dyDescent="0.15">
      <c r="A5" s="149" t="s">
        <v>8</v>
      </c>
      <c r="B5" s="150">
        <v>23.75</v>
      </c>
      <c r="C5" s="151">
        <v>16690</v>
      </c>
      <c r="D5" s="153">
        <v>156.68</v>
      </c>
      <c r="E5" s="169">
        <f t="shared" si="0"/>
        <v>2614989.2000000002</v>
      </c>
    </row>
    <row r="6" spans="1:5" ht="18.75" customHeight="1" x14ac:dyDescent="0.15">
      <c r="A6" s="149" t="s">
        <v>420</v>
      </c>
      <c r="B6" s="150">
        <v>23.75</v>
      </c>
      <c r="C6" s="151">
        <v>16600</v>
      </c>
      <c r="D6" s="153">
        <v>156.94999999999999</v>
      </c>
      <c r="E6" s="169">
        <f t="shared" si="0"/>
        <v>2605370</v>
      </c>
    </row>
    <row r="7" spans="1:5" ht="18.75" customHeight="1" x14ac:dyDescent="0.15">
      <c r="A7" s="149" t="s">
        <v>421</v>
      </c>
      <c r="B7" s="150">
        <v>23.65</v>
      </c>
      <c r="C7" s="151">
        <v>16675</v>
      </c>
      <c r="D7" s="153">
        <v>154.74</v>
      </c>
      <c r="E7" s="169">
        <f t="shared" si="0"/>
        <v>2580289.5</v>
      </c>
    </row>
    <row r="8" spans="1:5" ht="18.75" customHeight="1" x14ac:dyDescent="0.15">
      <c r="A8" s="149" t="s">
        <v>289</v>
      </c>
      <c r="B8" s="150">
        <v>23.5</v>
      </c>
      <c r="C8" s="151">
        <v>16675</v>
      </c>
      <c r="D8" s="153">
        <v>154.74</v>
      </c>
      <c r="E8" s="169">
        <f t="shared" si="0"/>
        <v>2580289.5</v>
      </c>
    </row>
    <row r="9" spans="1:5" ht="18.75" customHeight="1" x14ac:dyDescent="0.15">
      <c r="A9" s="149" t="s">
        <v>12</v>
      </c>
      <c r="B9" s="150">
        <v>23.5</v>
      </c>
      <c r="C9" s="151">
        <v>16630</v>
      </c>
      <c r="D9" s="153">
        <v>154.72999999999999</v>
      </c>
      <c r="E9" s="169">
        <f t="shared" si="0"/>
        <v>2573159.9</v>
      </c>
    </row>
    <row r="10" spans="1:5" ht="18.75" customHeight="1" x14ac:dyDescent="0.15">
      <c r="A10" s="149" t="s">
        <v>13</v>
      </c>
      <c r="B10" s="150">
        <v>23.5</v>
      </c>
      <c r="C10" s="151">
        <v>16270</v>
      </c>
      <c r="D10" s="153">
        <v>155.65</v>
      </c>
      <c r="E10" s="169">
        <f t="shared" si="0"/>
        <v>2532425.5</v>
      </c>
    </row>
    <row r="11" spans="1:5" ht="18.75" customHeight="1" x14ac:dyDescent="0.15">
      <c r="A11" s="149" t="s">
        <v>422</v>
      </c>
      <c r="B11" s="150">
        <v>23.5</v>
      </c>
      <c r="C11" s="151">
        <v>16205</v>
      </c>
      <c r="D11" s="153">
        <v>154.65</v>
      </c>
      <c r="E11" s="169">
        <f t="shared" si="0"/>
        <v>2506103.25</v>
      </c>
    </row>
    <row r="12" spans="1:5" ht="18.75" customHeight="1" x14ac:dyDescent="0.15">
      <c r="A12" s="149" t="s">
        <v>423</v>
      </c>
      <c r="B12" s="150">
        <v>23</v>
      </c>
      <c r="C12" s="151">
        <v>16135</v>
      </c>
      <c r="D12" s="153">
        <v>155.69</v>
      </c>
      <c r="E12" s="169">
        <f t="shared" si="0"/>
        <v>2512058.15</v>
      </c>
    </row>
    <row r="13" spans="1:5" ht="18.75" customHeight="1" x14ac:dyDescent="0.15">
      <c r="A13" s="149" t="s">
        <v>291</v>
      </c>
      <c r="B13" s="150">
        <v>23</v>
      </c>
      <c r="C13" s="151">
        <v>16090</v>
      </c>
      <c r="D13" s="153">
        <v>156.41</v>
      </c>
      <c r="E13" s="169">
        <f t="shared" si="0"/>
        <v>2516636.9</v>
      </c>
    </row>
    <row r="14" spans="1:5" ht="18.75" customHeight="1" x14ac:dyDescent="0.15">
      <c r="A14" s="149" t="s">
        <v>17</v>
      </c>
      <c r="B14" s="150">
        <v>22.95</v>
      </c>
      <c r="C14" s="151">
        <v>16170</v>
      </c>
      <c r="D14" s="153">
        <v>157.26</v>
      </c>
      <c r="E14" s="169">
        <f t="shared" si="0"/>
        <v>2542894.1999999997</v>
      </c>
    </row>
    <row r="15" spans="1:5" ht="18.75" customHeight="1" x14ac:dyDescent="0.15">
      <c r="A15" s="149" t="s">
        <v>18</v>
      </c>
      <c r="B15" s="150">
        <v>22.75</v>
      </c>
      <c r="C15" s="151">
        <v>16055</v>
      </c>
      <c r="D15" s="153">
        <v>157.32</v>
      </c>
      <c r="E15" s="169">
        <f t="shared" si="0"/>
        <v>2525772.6</v>
      </c>
    </row>
    <row r="16" spans="1:5" ht="18.75" customHeight="1" x14ac:dyDescent="0.15">
      <c r="A16" s="149" t="s">
        <v>424</v>
      </c>
      <c r="B16" s="150">
        <v>22.75</v>
      </c>
      <c r="C16" s="151">
        <v>16125</v>
      </c>
      <c r="D16" s="139"/>
      <c r="E16" s="169">
        <f t="shared" si="0"/>
        <v>0</v>
      </c>
    </row>
    <row r="17" spans="1:7" ht="18.75" customHeight="1" x14ac:dyDescent="0.15">
      <c r="A17" s="149" t="s">
        <v>292</v>
      </c>
      <c r="B17" s="150">
        <v>22.75</v>
      </c>
      <c r="C17" s="151">
        <v>16410</v>
      </c>
      <c r="D17" s="139"/>
      <c r="E17" s="169">
        <f t="shared" si="0"/>
        <v>0</v>
      </c>
    </row>
    <row r="18" spans="1:7" ht="18.75" customHeight="1" x14ac:dyDescent="0.15">
      <c r="A18" s="149" t="s">
        <v>293</v>
      </c>
      <c r="B18" s="150">
        <v>22.5</v>
      </c>
      <c r="C18" s="151">
        <v>16430</v>
      </c>
      <c r="D18" s="139"/>
      <c r="E18" s="169">
        <f t="shared" si="0"/>
        <v>0</v>
      </c>
    </row>
    <row r="19" spans="1:7" ht="18.75" customHeight="1" x14ac:dyDescent="0.15">
      <c r="A19" s="149" t="s">
        <v>294</v>
      </c>
      <c r="B19" s="150">
        <v>22.5</v>
      </c>
      <c r="C19" s="151">
        <v>16320</v>
      </c>
      <c r="D19" s="153">
        <v>159.01</v>
      </c>
      <c r="E19" s="169">
        <f t="shared" si="0"/>
        <v>2595043.1999999997</v>
      </c>
    </row>
    <row r="20" spans="1:7" ht="18.75" customHeight="1" x14ac:dyDescent="0.15">
      <c r="A20" s="149" t="s">
        <v>23</v>
      </c>
      <c r="B20" s="150">
        <v>22.5</v>
      </c>
      <c r="C20" s="151">
        <v>16050</v>
      </c>
      <c r="D20" s="153">
        <v>159.78</v>
      </c>
      <c r="E20" s="169">
        <f t="shared" si="0"/>
        <v>2564469</v>
      </c>
    </row>
    <row r="21" spans="1:7" ht="18.75" customHeight="1" x14ac:dyDescent="0.15">
      <c r="A21" s="149" t="s">
        <v>1274</v>
      </c>
      <c r="B21" s="150">
        <v>22.5</v>
      </c>
      <c r="C21" s="151">
        <v>16050</v>
      </c>
      <c r="D21" s="153">
        <v>158.77000000000001</v>
      </c>
      <c r="E21" s="169">
        <f t="shared" si="0"/>
        <v>2548258.5</v>
      </c>
    </row>
    <row r="22" spans="1:7" ht="18.75" customHeight="1" x14ac:dyDescent="0.15">
      <c r="A22" s="149" t="s">
        <v>1275</v>
      </c>
      <c r="B22" s="150">
        <v>22.5</v>
      </c>
      <c r="C22" s="151">
        <v>15860</v>
      </c>
      <c r="D22" s="153">
        <v>158.46</v>
      </c>
      <c r="E22" s="169">
        <f t="shared" si="0"/>
        <v>2513175.6</v>
      </c>
    </row>
    <row r="23" spans="1:7" ht="18.75" customHeight="1" thickBot="1" x14ac:dyDescent="0.2">
      <c r="A23" s="149" t="s">
        <v>1276</v>
      </c>
      <c r="B23" s="150">
        <v>22.5</v>
      </c>
      <c r="C23" s="151">
        <v>15860</v>
      </c>
      <c r="D23" s="153">
        <v>158.35</v>
      </c>
      <c r="E23" s="169">
        <f t="shared" si="0"/>
        <v>2511431</v>
      </c>
    </row>
    <row r="24" spans="1:7" ht="15" thickTop="1" thickBot="1" x14ac:dyDescent="0.2">
      <c r="A24" s="154" t="s">
        <v>1022</v>
      </c>
      <c r="B24" s="155">
        <f>SUM(B2:B23)/COUNTA(B2:B23)</f>
        <v>23.129545454545454</v>
      </c>
      <c r="C24" s="155">
        <f>ROUND(ROUNDDOWN(SUM(C2:C23)/COUNTA(C2:C23),3),2)</f>
        <v>16308.86</v>
      </c>
      <c r="D24" s="155">
        <f>ROUND(ROUNDDOWN(SUM(D2:D23)/COUNTA(D2:D23),3),2)</f>
        <v>157.41999999999999</v>
      </c>
      <c r="E24" s="170">
        <f t="shared" si="0"/>
        <v>2567340.7412</v>
      </c>
      <c r="F24" s="172"/>
    </row>
    <row r="25" spans="1:7" ht="18.75" customHeight="1" thickTop="1" x14ac:dyDescent="0.15">
      <c r="A25" s="156"/>
      <c r="B25" s="156"/>
      <c r="C25" s="157"/>
      <c r="D25" s="156"/>
      <c r="E25" s="156"/>
      <c r="F25" s="171"/>
    </row>
    <row r="26" spans="1:7" ht="18.75" customHeight="1" x14ac:dyDescent="0.15">
      <c r="A26" s="176" t="s">
        <v>1260</v>
      </c>
      <c r="B26" s="177"/>
      <c r="C26" s="158">
        <v>16657.39</v>
      </c>
      <c r="D26" s="158">
        <v>163.6</v>
      </c>
      <c r="E26" s="159">
        <v>2725149.0039999997</v>
      </c>
      <c r="F26" s="160" t="s">
        <v>30</v>
      </c>
      <c r="G26" s="161"/>
    </row>
    <row r="27" spans="1:7" ht="18.75" customHeight="1" x14ac:dyDescent="0.15">
      <c r="A27" s="176" t="s">
        <v>1267</v>
      </c>
      <c r="B27" s="177"/>
      <c r="C27" s="162">
        <v>16765.75</v>
      </c>
      <c r="D27" s="163">
        <v>159.74</v>
      </c>
      <c r="E27" s="164">
        <v>2678160.9050000003</v>
      </c>
      <c r="F27" s="165">
        <f>E27-E26</f>
        <v>-46988.098999999464</v>
      </c>
      <c r="G27" s="161"/>
    </row>
    <row r="28" spans="1:7" ht="18.75" customHeight="1" x14ac:dyDescent="0.15">
      <c r="A28" s="176" t="s">
        <v>1273</v>
      </c>
      <c r="B28" s="177"/>
      <c r="C28" s="162">
        <f>C24</f>
        <v>16308.86</v>
      </c>
      <c r="D28" s="163">
        <f>D24</f>
        <v>157.41999999999999</v>
      </c>
      <c r="E28" s="164">
        <f>E24</f>
        <v>2567340.7412</v>
      </c>
      <c r="F28" s="166">
        <f>E28-E27</f>
        <v>-110820.16380000021</v>
      </c>
    </row>
    <row r="30" spans="1:7" x14ac:dyDescent="0.15">
      <c r="A30" s="175" t="s">
        <v>1244</v>
      </c>
      <c r="B30" s="175"/>
      <c r="C30" s="175"/>
      <c r="D30" s="175"/>
      <c r="E30" s="175"/>
      <c r="F30" s="175"/>
    </row>
    <row r="46" spans="4:4" x14ac:dyDescent="0.15">
      <c r="D46" s="167"/>
    </row>
    <row r="47" spans="4:4" x14ac:dyDescent="0.15">
      <c r="D47" s="167"/>
    </row>
    <row r="48" spans="4:4" x14ac:dyDescent="0.15">
      <c r="D48" s="167"/>
    </row>
    <row r="49" spans="4:4" x14ac:dyDescent="0.15">
      <c r="D49" s="167"/>
    </row>
    <row r="50" spans="4:4" x14ac:dyDescent="0.15">
      <c r="D50" s="167"/>
    </row>
    <row r="51" spans="4:4" x14ac:dyDescent="0.15">
      <c r="D51" s="167"/>
    </row>
    <row r="52" spans="4:4" x14ac:dyDescent="0.15">
      <c r="D52" s="167"/>
    </row>
    <row r="53" spans="4:4" x14ac:dyDescent="0.15">
      <c r="D53" s="167"/>
    </row>
    <row r="54" spans="4:4" x14ac:dyDescent="0.15">
      <c r="D54" s="168"/>
    </row>
  </sheetData>
  <mergeCells count="4">
    <mergeCell ref="A26:B26"/>
    <mergeCell ref="A27:B27"/>
    <mergeCell ref="A28:B28"/>
    <mergeCell ref="A30:F30"/>
  </mergeCells>
  <phoneticPr fontId="1"/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7D37-D74B-47A4-AA25-CC11083DFBF4}">
  <dimension ref="A1:G54"/>
  <sheetViews>
    <sheetView topLeftCell="A4" workbookViewId="0">
      <selection activeCell="D9" sqref="D9"/>
    </sheetView>
  </sheetViews>
  <sheetFormatPr defaultColWidth="9" defaultRowHeight="13.5" x14ac:dyDescent="0.15"/>
  <cols>
    <col min="1" max="2" width="12.125" style="148" customWidth="1"/>
    <col min="3" max="3" width="15" style="148" customWidth="1"/>
    <col min="4" max="7" width="12.125" style="148" customWidth="1"/>
    <col min="8" max="16384" width="9" style="148"/>
  </cols>
  <sheetData>
    <row r="1" spans="1:5" ht="18.75" customHeight="1" thickTop="1" thickBot="1" x14ac:dyDescent="0.2">
      <c r="A1" s="146" t="s">
        <v>788</v>
      </c>
      <c r="B1" s="147" t="s">
        <v>0</v>
      </c>
      <c r="C1" s="147" t="s">
        <v>1</v>
      </c>
      <c r="D1" s="147" t="s">
        <v>2</v>
      </c>
      <c r="E1" s="146" t="s">
        <v>3</v>
      </c>
    </row>
    <row r="2" spans="1:5" ht="18.75" customHeight="1" thickTop="1" x14ac:dyDescent="0.15">
      <c r="A2" s="149" t="s">
        <v>1278</v>
      </c>
      <c r="B2" s="150">
        <v>22.5</v>
      </c>
      <c r="C2" s="151">
        <v>15570</v>
      </c>
      <c r="D2" s="152">
        <v>158.96</v>
      </c>
      <c r="E2" s="169">
        <f t="shared" ref="E2:E24" si="0">C2*D2</f>
        <v>2475007.2000000002</v>
      </c>
    </row>
    <row r="3" spans="1:5" ht="18.75" customHeight="1" x14ac:dyDescent="0.15">
      <c r="A3" s="149" t="s">
        <v>1279</v>
      </c>
      <c r="B3" s="150">
        <v>22.5</v>
      </c>
      <c r="C3" s="151">
        <v>15435</v>
      </c>
      <c r="D3" s="153">
        <v>159.16</v>
      </c>
      <c r="E3" s="169">
        <f t="shared" si="0"/>
        <v>2456634.6</v>
      </c>
    </row>
    <row r="4" spans="1:5" ht="18.75" customHeight="1" x14ac:dyDescent="0.15">
      <c r="A4" s="149" t="s">
        <v>1280</v>
      </c>
      <c r="B4" s="150">
        <v>22.5</v>
      </c>
      <c r="C4" s="151">
        <v>15470</v>
      </c>
      <c r="D4" s="153">
        <v>158.79</v>
      </c>
      <c r="E4" s="169">
        <f t="shared" si="0"/>
        <v>2456481.2999999998</v>
      </c>
    </row>
    <row r="5" spans="1:5" ht="18.75" customHeight="1" x14ac:dyDescent="0.15">
      <c r="A5" s="149" t="s">
        <v>431</v>
      </c>
      <c r="B5" s="150">
        <v>22.45</v>
      </c>
      <c r="C5" s="151">
        <v>15530</v>
      </c>
      <c r="D5" s="153">
        <v>158.96</v>
      </c>
      <c r="E5" s="169">
        <f t="shared" si="0"/>
        <v>2468648.8000000003</v>
      </c>
    </row>
    <row r="6" spans="1:5" ht="18.75" customHeight="1" x14ac:dyDescent="0.15">
      <c r="A6" s="149" t="s">
        <v>307</v>
      </c>
      <c r="B6" s="150">
        <v>22.45</v>
      </c>
      <c r="C6" s="151">
        <v>15645</v>
      </c>
      <c r="D6" s="153">
        <v>159.44999999999999</v>
      </c>
      <c r="E6" s="169">
        <f t="shared" si="0"/>
        <v>2494595.25</v>
      </c>
    </row>
    <row r="7" spans="1:5" ht="18.75" customHeight="1" x14ac:dyDescent="0.15">
      <c r="A7" s="149" t="s">
        <v>44</v>
      </c>
      <c r="B7" s="150">
        <v>22.25</v>
      </c>
      <c r="C7" s="151">
        <v>15415</v>
      </c>
      <c r="D7" s="153">
        <v>158.94999999999999</v>
      </c>
      <c r="E7" s="169">
        <f t="shared" si="0"/>
        <v>2450214.25</v>
      </c>
    </row>
    <row r="8" spans="1:5" ht="18.75" customHeight="1" x14ac:dyDescent="0.15">
      <c r="A8" s="149" t="s">
        <v>45</v>
      </c>
      <c r="B8" s="150">
        <v>22</v>
      </c>
      <c r="C8" s="151">
        <v>15545</v>
      </c>
      <c r="D8" s="153">
        <v>159.16999999999999</v>
      </c>
      <c r="E8" s="169">
        <f t="shared" si="0"/>
        <v>2474297.65</v>
      </c>
    </row>
    <row r="9" spans="1:5" ht="18.75" customHeight="1" x14ac:dyDescent="0.15">
      <c r="A9" s="149" t="s">
        <v>1281</v>
      </c>
      <c r="B9" s="150">
        <v>22</v>
      </c>
      <c r="C9" s="151">
        <v>15515</v>
      </c>
      <c r="D9" s="139"/>
      <c r="E9" s="169">
        <f t="shared" si="0"/>
        <v>0</v>
      </c>
    </row>
    <row r="10" spans="1:5" ht="18.75" customHeight="1" x14ac:dyDescent="0.15">
      <c r="A10" s="149" t="s">
        <v>433</v>
      </c>
      <c r="B10" s="150">
        <v>22</v>
      </c>
      <c r="C10" s="151">
        <v>15445</v>
      </c>
      <c r="D10" s="153">
        <v>159.53</v>
      </c>
      <c r="E10" s="169">
        <f t="shared" si="0"/>
        <v>2463940.85</v>
      </c>
    </row>
    <row r="11" spans="1:5" ht="18.75" customHeight="1" x14ac:dyDescent="0.15">
      <c r="A11" s="149" t="s">
        <v>310</v>
      </c>
      <c r="B11" s="150">
        <v>22</v>
      </c>
      <c r="C11" s="151">
        <v>15475</v>
      </c>
      <c r="D11" s="153">
        <v>159.46</v>
      </c>
      <c r="E11" s="169">
        <f t="shared" si="0"/>
        <v>2467643.5</v>
      </c>
    </row>
    <row r="12" spans="1:5" ht="18.75" customHeight="1" x14ac:dyDescent="0.15">
      <c r="A12" s="149" t="s">
        <v>49</v>
      </c>
      <c r="B12" s="150">
        <v>22</v>
      </c>
      <c r="C12" s="151">
        <v>14885</v>
      </c>
      <c r="D12" s="153">
        <v>158.99</v>
      </c>
      <c r="E12" s="169">
        <f t="shared" si="0"/>
        <v>2366566.15</v>
      </c>
    </row>
    <row r="13" spans="1:5" ht="18.75" customHeight="1" x14ac:dyDescent="0.15">
      <c r="A13" s="149" t="s">
        <v>50</v>
      </c>
      <c r="B13" s="150">
        <v>21.35</v>
      </c>
      <c r="C13" s="151">
        <v>15170</v>
      </c>
      <c r="D13" s="153">
        <v>159.19</v>
      </c>
      <c r="E13" s="169">
        <f t="shared" si="0"/>
        <v>2414912.2999999998</v>
      </c>
    </row>
    <row r="14" spans="1:5" ht="18.75" customHeight="1" x14ac:dyDescent="0.15">
      <c r="A14" s="149" t="s">
        <v>1282</v>
      </c>
      <c r="B14" s="150">
        <v>20.5</v>
      </c>
      <c r="C14" s="151">
        <v>15275</v>
      </c>
      <c r="D14" s="153">
        <v>158.94999999999999</v>
      </c>
      <c r="E14" s="169">
        <f t="shared" si="0"/>
        <v>2427961.25</v>
      </c>
    </row>
    <row r="15" spans="1:5" ht="18.75" customHeight="1" x14ac:dyDescent="0.15">
      <c r="A15" s="149" t="s">
        <v>435</v>
      </c>
      <c r="B15" s="150">
        <v>20.5</v>
      </c>
      <c r="C15" s="151">
        <v>15350</v>
      </c>
      <c r="D15" s="153">
        <v>159.61000000000001</v>
      </c>
      <c r="E15" s="169">
        <f t="shared" si="0"/>
        <v>2450013.5</v>
      </c>
    </row>
    <row r="16" spans="1:5" ht="18.75" customHeight="1" x14ac:dyDescent="0.15">
      <c r="A16" s="149" t="s">
        <v>312</v>
      </c>
      <c r="B16" s="150">
        <v>20.5</v>
      </c>
      <c r="C16" s="151">
        <v>15830</v>
      </c>
      <c r="D16" s="153">
        <v>159.41</v>
      </c>
      <c r="E16" s="169">
        <f t="shared" si="0"/>
        <v>2523460.2999999998</v>
      </c>
    </row>
    <row r="17" spans="1:7" ht="18.75" customHeight="1" x14ac:dyDescent="0.15">
      <c r="A17" s="149" t="s">
        <v>54</v>
      </c>
      <c r="B17" s="150">
        <v>20.5</v>
      </c>
      <c r="C17" s="151">
        <v>15935</v>
      </c>
      <c r="D17" s="153">
        <v>159.24</v>
      </c>
      <c r="E17" s="169">
        <f t="shared" si="0"/>
        <v>2537489.4000000004</v>
      </c>
    </row>
    <row r="18" spans="1:7" ht="18.75" customHeight="1" x14ac:dyDescent="0.15">
      <c r="A18" s="149" t="s">
        <v>55</v>
      </c>
      <c r="B18" s="150">
        <v>20.5</v>
      </c>
      <c r="C18" s="151">
        <v>15695</v>
      </c>
      <c r="D18" s="153">
        <v>157.51</v>
      </c>
      <c r="E18" s="169">
        <f t="shared" si="0"/>
        <v>2472119.4499999997</v>
      </c>
    </row>
    <row r="19" spans="1:7" ht="18.75" customHeight="1" x14ac:dyDescent="0.15">
      <c r="A19" s="149" t="s">
        <v>1283</v>
      </c>
      <c r="B19" s="150">
        <v>19.5</v>
      </c>
      <c r="C19" s="151">
        <v>15535</v>
      </c>
      <c r="D19" s="153">
        <v>158.24</v>
      </c>
      <c r="E19" s="169">
        <f t="shared" si="0"/>
        <v>2458258.4000000004</v>
      </c>
    </row>
    <row r="20" spans="1:7" ht="18.75" customHeight="1" x14ac:dyDescent="0.15">
      <c r="A20" s="149" t="s">
        <v>438</v>
      </c>
      <c r="B20" s="150">
        <v>19.5</v>
      </c>
      <c r="C20" s="151">
        <v>15440</v>
      </c>
      <c r="D20" s="153">
        <v>158.63999999999999</v>
      </c>
      <c r="E20" s="169">
        <f t="shared" si="0"/>
        <v>2449401.5999999996</v>
      </c>
    </row>
    <row r="21" spans="1:7" ht="18.75" customHeight="1" x14ac:dyDescent="0.15">
      <c r="A21" s="149" t="s">
        <v>314</v>
      </c>
      <c r="B21" s="150">
        <v>19</v>
      </c>
      <c r="C21" s="151">
        <v>15580</v>
      </c>
      <c r="D21" s="153">
        <v>158.83000000000001</v>
      </c>
      <c r="E21" s="169">
        <f t="shared" si="0"/>
        <v>2474571.4000000004</v>
      </c>
    </row>
    <row r="22" spans="1:7" ht="18.75" customHeight="1" x14ac:dyDescent="0.15">
      <c r="A22" s="149" t="s">
        <v>1284</v>
      </c>
      <c r="B22" s="150">
        <v>19</v>
      </c>
      <c r="C22" s="151">
        <v>15360</v>
      </c>
      <c r="D22" s="153">
        <v>159.03</v>
      </c>
      <c r="E22" s="169">
        <f t="shared" si="0"/>
        <v>2442700.7999999998</v>
      </c>
    </row>
    <row r="23" spans="1:7" ht="18.75" customHeight="1" thickBot="1" x14ac:dyDescent="0.2">
      <c r="A23" s="149" t="s">
        <v>1285</v>
      </c>
      <c r="B23" s="150">
        <v>18.95</v>
      </c>
      <c r="C23" s="151">
        <v>15240</v>
      </c>
      <c r="D23" s="153">
        <v>158.54</v>
      </c>
      <c r="E23" s="169">
        <f t="shared" si="0"/>
        <v>2416149.6</v>
      </c>
    </row>
    <row r="24" spans="1:7" ht="15" thickTop="1" thickBot="1" x14ac:dyDescent="0.2">
      <c r="A24" s="154" t="s">
        <v>1022</v>
      </c>
      <c r="B24" s="155">
        <f>SUM(B2:B23)/COUNTA(B2:B23)</f>
        <v>21.111363636363635</v>
      </c>
      <c r="C24" s="155">
        <f>ROUND(ROUNDDOWN(SUM(C2:C23)/COUNTA(C2:C23),3),2)</f>
        <v>15470</v>
      </c>
      <c r="D24" s="155">
        <f>ROUND(ROUNDDOWN(SUM(D2:D23)/COUNTA(D2:D23),3),2)</f>
        <v>158.97999999999999</v>
      </c>
      <c r="E24" s="170">
        <f t="shared" si="0"/>
        <v>2459420.5999999996</v>
      </c>
      <c r="F24" s="172"/>
    </row>
    <row r="25" spans="1:7" ht="18.75" customHeight="1" thickTop="1" x14ac:dyDescent="0.15">
      <c r="A25" s="156"/>
      <c r="B25" s="156"/>
      <c r="C25" s="157"/>
      <c r="D25" s="156"/>
      <c r="E25" s="156"/>
      <c r="F25" s="171"/>
    </row>
    <row r="26" spans="1:7" ht="18.75" customHeight="1" x14ac:dyDescent="0.15">
      <c r="A26" s="173" t="s">
        <v>1267</v>
      </c>
      <c r="B26" s="174"/>
      <c r="C26" s="158">
        <v>16765.75</v>
      </c>
      <c r="D26" s="158">
        <v>159.74</v>
      </c>
      <c r="E26" s="159">
        <v>2678160.9050000003</v>
      </c>
      <c r="F26" s="160" t="s">
        <v>30</v>
      </c>
      <c r="G26" s="161"/>
    </row>
    <row r="27" spans="1:7" ht="18.75" customHeight="1" x14ac:dyDescent="0.15">
      <c r="A27" s="173" t="s">
        <v>1273</v>
      </c>
      <c r="B27" s="174"/>
      <c r="C27" s="162">
        <v>16308.86</v>
      </c>
      <c r="D27" s="163">
        <v>157.41999999999999</v>
      </c>
      <c r="E27" s="164">
        <v>2567340.7412</v>
      </c>
      <c r="F27" s="165">
        <f>E27-E26</f>
        <v>-110820.16380000021</v>
      </c>
      <c r="G27" s="161"/>
    </row>
    <row r="28" spans="1:7" ht="18.75" customHeight="1" x14ac:dyDescent="0.15">
      <c r="A28" s="173" t="s">
        <v>1277</v>
      </c>
      <c r="B28" s="174"/>
      <c r="C28" s="162">
        <f>C24</f>
        <v>15470</v>
      </c>
      <c r="D28" s="163">
        <f>D24</f>
        <v>158.97999999999999</v>
      </c>
      <c r="E28" s="164">
        <f>E24</f>
        <v>2459420.5999999996</v>
      </c>
      <c r="F28" s="166">
        <f>E28-E27</f>
        <v>-107920.14120000042</v>
      </c>
    </row>
    <row r="30" spans="1:7" x14ac:dyDescent="0.15">
      <c r="A30" s="175" t="s">
        <v>1244</v>
      </c>
      <c r="B30" s="175"/>
      <c r="C30" s="175"/>
      <c r="D30" s="175"/>
      <c r="E30" s="175"/>
      <c r="F30" s="175"/>
    </row>
    <row r="46" spans="4:4" x14ac:dyDescent="0.15">
      <c r="D46" s="167"/>
    </row>
    <row r="47" spans="4:4" x14ac:dyDescent="0.15">
      <c r="D47" s="167"/>
    </row>
    <row r="48" spans="4:4" x14ac:dyDescent="0.15">
      <c r="D48" s="167"/>
    </row>
    <row r="49" spans="4:4" x14ac:dyDescent="0.15">
      <c r="D49" s="167"/>
    </row>
    <row r="50" spans="4:4" x14ac:dyDescent="0.15">
      <c r="D50" s="167"/>
    </row>
    <row r="51" spans="4:4" x14ac:dyDescent="0.15">
      <c r="D51" s="167"/>
    </row>
    <row r="52" spans="4:4" x14ac:dyDescent="0.15">
      <c r="D52" s="167"/>
    </row>
    <row r="53" spans="4:4" x14ac:dyDescent="0.15">
      <c r="D53" s="167"/>
    </row>
    <row r="54" spans="4:4" x14ac:dyDescent="0.15">
      <c r="D54" s="168"/>
    </row>
  </sheetData>
  <mergeCells count="4">
    <mergeCell ref="A26:B26"/>
    <mergeCell ref="A27:B27"/>
    <mergeCell ref="A28:B28"/>
    <mergeCell ref="A30:F30"/>
  </mergeCells>
  <phoneticPr fontId="1"/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31A18-9126-410D-9BF4-EA0E079D6D2D}">
  <dimension ref="A1:G54"/>
  <sheetViews>
    <sheetView tabSelected="1" workbookViewId="0">
      <selection activeCell="D5" sqref="D5"/>
    </sheetView>
  </sheetViews>
  <sheetFormatPr defaultColWidth="9" defaultRowHeight="13.5" x14ac:dyDescent="0.15"/>
  <cols>
    <col min="1" max="1" width="12.125" style="148" customWidth="1"/>
    <col min="2" max="2" width="12.125" style="148" hidden="1" customWidth="1"/>
    <col min="3" max="3" width="15" style="148" customWidth="1"/>
    <col min="4" max="7" width="12.125" style="148" customWidth="1"/>
    <col min="8" max="16384" width="9" style="148"/>
  </cols>
  <sheetData>
    <row r="1" spans="1:5" ht="18.75" customHeight="1" thickTop="1" thickBot="1" x14ac:dyDescent="0.2">
      <c r="A1" s="146" t="s">
        <v>788</v>
      </c>
      <c r="B1" s="147" t="s">
        <v>0</v>
      </c>
      <c r="C1" s="147" t="s">
        <v>1</v>
      </c>
      <c r="D1" s="147" t="s">
        <v>2</v>
      </c>
      <c r="E1" s="146" t="s">
        <v>3</v>
      </c>
    </row>
    <row r="2" spans="1:5" ht="18.75" customHeight="1" thickTop="1" x14ac:dyDescent="0.15">
      <c r="A2" s="149" t="s">
        <v>439</v>
      </c>
      <c r="B2" s="150"/>
      <c r="C2" s="151">
        <v>15260</v>
      </c>
      <c r="D2" s="152">
        <v>158.80000000000001</v>
      </c>
      <c r="E2" s="169">
        <f t="shared" ref="E2:E24" si="0">C2*D2</f>
        <v>2423288</v>
      </c>
    </row>
    <row r="3" spans="1:5" ht="18.75" customHeight="1" x14ac:dyDescent="0.15">
      <c r="A3" s="149" t="s">
        <v>1287</v>
      </c>
      <c r="B3" s="150"/>
      <c r="C3" s="151">
        <v>15200</v>
      </c>
      <c r="D3" s="139"/>
      <c r="E3" s="169">
        <f t="shared" si="0"/>
        <v>0</v>
      </c>
    </row>
    <row r="4" spans="1:5" ht="18.75" customHeight="1" x14ac:dyDescent="0.15">
      <c r="A4" s="149" t="s">
        <v>441</v>
      </c>
      <c r="B4" s="150"/>
      <c r="C4" s="151">
        <v>15465</v>
      </c>
      <c r="D4" s="153">
        <v>159.59</v>
      </c>
      <c r="E4" s="169">
        <f t="shared" si="0"/>
        <v>2468059.35</v>
      </c>
    </row>
    <row r="5" spans="1:5" ht="18.75" customHeight="1" x14ac:dyDescent="0.15">
      <c r="A5" s="149"/>
      <c r="B5" s="150"/>
      <c r="C5" s="151"/>
      <c r="D5" s="153"/>
      <c r="E5" s="169">
        <f t="shared" si="0"/>
        <v>0</v>
      </c>
    </row>
    <row r="6" spans="1:5" ht="18.75" customHeight="1" x14ac:dyDescent="0.15">
      <c r="A6" s="149"/>
      <c r="B6" s="150"/>
      <c r="C6" s="151"/>
      <c r="D6" s="153"/>
      <c r="E6" s="169">
        <f t="shared" si="0"/>
        <v>0</v>
      </c>
    </row>
    <row r="7" spans="1:5" ht="18.75" customHeight="1" x14ac:dyDescent="0.15">
      <c r="A7" s="149"/>
      <c r="B7" s="150"/>
      <c r="C7" s="151"/>
      <c r="D7" s="153"/>
      <c r="E7" s="169">
        <f t="shared" si="0"/>
        <v>0</v>
      </c>
    </row>
    <row r="8" spans="1:5" ht="18.75" customHeight="1" x14ac:dyDescent="0.15">
      <c r="A8" s="149"/>
      <c r="B8" s="150"/>
      <c r="C8" s="151"/>
      <c r="D8" s="153"/>
      <c r="E8" s="169">
        <f t="shared" si="0"/>
        <v>0</v>
      </c>
    </row>
    <row r="9" spans="1:5" ht="18.75" customHeight="1" x14ac:dyDescent="0.15">
      <c r="A9" s="149"/>
      <c r="B9" s="150"/>
      <c r="C9" s="151"/>
      <c r="D9" s="153"/>
      <c r="E9" s="169">
        <f t="shared" si="0"/>
        <v>0</v>
      </c>
    </row>
    <row r="10" spans="1:5" ht="18.75" customHeight="1" x14ac:dyDescent="0.15">
      <c r="A10" s="149"/>
      <c r="B10" s="150"/>
      <c r="C10" s="151"/>
      <c r="D10" s="153"/>
      <c r="E10" s="169">
        <f t="shared" si="0"/>
        <v>0</v>
      </c>
    </row>
    <row r="11" spans="1:5" ht="18.75" customHeight="1" x14ac:dyDescent="0.15">
      <c r="A11" s="149"/>
      <c r="B11" s="150"/>
      <c r="C11" s="151"/>
      <c r="D11" s="153"/>
      <c r="E11" s="169">
        <f t="shared" si="0"/>
        <v>0</v>
      </c>
    </row>
    <row r="12" spans="1:5" ht="18.75" customHeight="1" x14ac:dyDescent="0.15">
      <c r="A12" s="149"/>
      <c r="B12" s="150"/>
      <c r="C12" s="151"/>
      <c r="D12" s="153"/>
      <c r="E12" s="169">
        <f t="shared" si="0"/>
        <v>0</v>
      </c>
    </row>
    <row r="13" spans="1:5" ht="18.75" customHeight="1" x14ac:dyDescent="0.15">
      <c r="A13" s="149"/>
      <c r="B13" s="150"/>
      <c r="C13" s="151"/>
      <c r="D13" s="153"/>
      <c r="E13" s="169">
        <f t="shared" si="0"/>
        <v>0</v>
      </c>
    </row>
    <row r="14" spans="1:5" ht="18.75" customHeight="1" x14ac:dyDescent="0.15">
      <c r="A14" s="149"/>
      <c r="B14" s="150"/>
      <c r="C14" s="151"/>
      <c r="D14" s="153"/>
      <c r="E14" s="169">
        <f t="shared" si="0"/>
        <v>0</v>
      </c>
    </row>
    <row r="15" spans="1:5" ht="18.75" customHeight="1" x14ac:dyDescent="0.15">
      <c r="A15" s="149"/>
      <c r="B15" s="150"/>
      <c r="C15" s="151"/>
      <c r="D15" s="153"/>
      <c r="E15" s="169">
        <f t="shared" si="0"/>
        <v>0</v>
      </c>
    </row>
    <row r="16" spans="1:5" ht="18.75" customHeight="1" x14ac:dyDescent="0.15">
      <c r="A16" s="149"/>
      <c r="B16" s="150"/>
      <c r="C16" s="151"/>
      <c r="D16" s="153"/>
      <c r="E16" s="169">
        <f t="shared" si="0"/>
        <v>0</v>
      </c>
    </row>
    <row r="17" spans="1:7" ht="18.75" customHeight="1" x14ac:dyDescent="0.15">
      <c r="A17" s="149"/>
      <c r="B17" s="150"/>
      <c r="C17" s="151"/>
      <c r="D17" s="153"/>
      <c r="E17" s="169">
        <f t="shared" si="0"/>
        <v>0</v>
      </c>
    </row>
    <row r="18" spans="1:7" ht="18.75" customHeight="1" x14ac:dyDescent="0.15">
      <c r="A18" s="149"/>
      <c r="B18" s="150"/>
      <c r="C18" s="151"/>
      <c r="D18" s="153"/>
      <c r="E18" s="169">
        <f t="shared" si="0"/>
        <v>0</v>
      </c>
    </row>
    <row r="19" spans="1:7" ht="18.75" customHeight="1" x14ac:dyDescent="0.15">
      <c r="A19" s="149"/>
      <c r="B19" s="150"/>
      <c r="C19" s="151"/>
      <c r="D19" s="153"/>
      <c r="E19" s="169">
        <f t="shared" si="0"/>
        <v>0</v>
      </c>
    </row>
    <row r="20" spans="1:7" ht="18.75" customHeight="1" x14ac:dyDescent="0.15">
      <c r="A20" s="149"/>
      <c r="B20" s="150"/>
      <c r="C20" s="151"/>
      <c r="D20" s="153"/>
      <c r="E20" s="169">
        <f t="shared" si="0"/>
        <v>0</v>
      </c>
    </row>
    <row r="21" spans="1:7" ht="18.75" customHeight="1" x14ac:dyDescent="0.15">
      <c r="A21" s="149"/>
      <c r="B21" s="150"/>
      <c r="C21" s="151"/>
      <c r="D21" s="153"/>
      <c r="E21" s="169">
        <f t="shared" si="0"/>
        <v>0</v>
      </c>
    </row>
    <row r="22" spans="1:7" ht="18.75" customHeight="1" x14ac:dyDescent="0.15">
      <c r="A22" s="149"/>
      <c r="B22" s="150"/>
      <c r="C22" s="151"/>
      <c r="D22" s="153"/>
      <c r="E22" s="169">
        <f t="shared" si="0"/>
        <v>0</v>
      </c>
    </row>
    <row r="23" spans="1:7" ht="18.75" customHeight="1" thickBot="1" x14ac:dyDescent="0.2">
      <c r="A23" s="149"/>
      <c r="B23" s="150"/>
      <c r="C23" s="151"/>
      <c r="D23" s="153"/>
      <c r="E23" s="169">
        <f t="shared" si="0"/>
        <v>0</v>
      </c>
    </row>
    <row r="24" spans="1:7" ht="15" thickTop="1" thickBot="1" x14ac:dyDescent="0.2">
      <c r="A24" s="154" t="s">
        <v>1022</v>
      </c>
      <c r="B24" s="155" t="e">
        <f>SUM(B2:B23)/COUNTA(B2:B23)</f>
        <v>#DIV/0!</v>
      </c>
      <c r="C24" s="155">
        <f>ROUND(ROUNDDOWN(SUM(C2:C23)/COUNTA(C2:C23),3),2)</f>
        <v>15308.33</v>
      </c>
      <c r="D24" s="155">
        <f>ROUND(ROUNDDOWN(SUM(D2:D23)/COUNTA(D2:D23),3),2)</f>
        <v>159.19999999999999</v>
      </c>
      <c r="E24" s="170">
        <f t="shared" si="0"/>
        <v>2437086.1359999999</v>
      </c>
      <c r="F24" s="172"/>
    </row>
    <row r="25" spans="1:7" ht="18.75" customHeight="1" thickTop="1" x14ac:dyDescent="0.15">
      <c r="A25" s="156"/>
      <c r="B25" s="156"/>
      <c r="C25" s="157"/>
      <c r="D25" s="156"/>
      <c r="E25" s="156"/>
      <c r="F25" s="171"/>
    </row>
    <row r="26" spans="1:7" ht="18.75" customHeight="1" x14ac:dyDescent="0.15">
      <c r="A26" s="173" t="s">
        <v>1273</v>
      </c>
      <c r="B26" s="174"/>
      <c r="C26" s="158">
        <v>16308.86</v>
      </c>
      <c r="D26" s="158">
        <v>157.41999999999999</v>
      </c>
      <c r="E26" s="159">
        <v>2567340.7412</v>
      </c>
      <c r="F26" s="160" t="s">
        <v>30</v>
      </c>
      <c r="G26" s="161"/>
    </row>
    <row r="27" spans="1:7" ht="18.75" customHeight="1" x14ac:dyDescent="0.15">
      <c r="A27" s="173" t="s">
        <v>1277</v>
      </c>
      <c r="B27" s="174"/>
      <c r="C27" s="162">
        <v>15470</v>
      </c>
      <c r="D27" s="163">
        <v>158.97999999999999</v>
      </c>
      <c r="E27" s="164">
        <v>2459420.5999999996</v>
      </c>
      <c r="F27" s="165">
        <f>E27-E26</f>
        <v>-107920.14120000042</v>
      </c>
      <c r="G27" s="161"/>
    </row>
    <row r="28" spans="1:7" ht="18.75" customHeight="1" x14ac:dyDescent="0.15">
      <c r="A28" s="173" t="s">
        <v>1286</v>
      </c>
      <c r="B28" s="174"/>
      <c r="C28" s="162">
        <f>C24</f>
        <v>15308.33</v>
      </c>
      <c r="D28" s="163">
        <f>D24</f>
        <v>159.19999999999999</v>
      </c>
      <c r="E28" s="164">
        <f>E24</f>
        <v>2437086.1359999999</v>
      </c>
      <c r="F28" s="166">
        <f>E28-E27</f>
        <v>-22334.463999999687</v>
      </c>
    </row>
    <row r="30" spans="1:7" x14ac:dyDescent="0.15">
      <c r="A30" s="175" t="s">
        <v>1244</v>
      </c>
      <c r="B30" s="175"/>
      <c r="C30" s="175"/>
      <c r="D30" s="175"/>
      <c r="E30" s="175"/>
      <c r="F30" s="175"/>
    </row>
    <row r="46" spans="4:4" x14ac:dyDescent="0.15">
      <c r="D46" s="167"/>
    </row>
    <row r="47" spans="4:4" x14ac:dyDescent="0.15">
      <c r="D47" s="167"/>
    </row>
    <row r="48" spans="4:4" x14ac:dyDescent="0.15">
      <c r="D48" s="167"/>
    </row>
    <row r="49" spans="4:4" x14ac:dyDescent="0.15">
      <c r="D49" s="167"/>
    </row>
    <row r="50" spans="4:4" x14ac:dyDescent="0.15">
      <c r="D50" s="167"/>
    </row>
    <row r="51" spans="4:4" x14ac:dyDescent="0.15">
      <c r="D51" s="167"/>
    </row>
    <row r="52" spans="4:4" x14ac:dyDescent="0.15">
      <c r="D52" s="167"/>
    </row>
    <row r="53" spans="4:4" x14ac:dyDescent="0.15">
      <c r="D53" s="167"/>
    </row>
    <row r="54" spans="4:4" x14ac:dyDescent="0.15">
      <c r="D54" s="168"/>
    </row>
  </sheetData>
  <mergeCells count="4">
    <mergeCell ref="A26:B26"/>
    <mergeCell ref="A27:B27"/>
    <mergeCell ref="A28:B28"/>
    <mergeCell ref="A30:F30"/>
  </mergeCells>
  <phoneticPr fontId="1"/>
  <pageMargins left="0.7" right="0.7" top="0.75" bottom="0.75" header="0.3" footer="0.3"/>
  <pageSetup paperSize="9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H3251"/>
  <sheetViews>
    <sheetView topLeftCell="B1" zoomScale="74" zoomScaleNormal="74" workbookViewId="0">
      <selection activeCell="N1" sqref="N1"/>
    </sheetView>
  </sheetViews>
  <sheetFormatPr defaultRowHeight="13.5" x14ac:dyDescent="0.15"/>
  <cols>
    <col min="2" max="2" width="9" style="53"/>
    <col min="3" max="3" width="18" style="54" bestFit="1" customWidth="1"/>
    <col min="4" max="5" width="9" style="54"/>
    <col min="18" max="18" width="9" customWidth="1"/>
  </cols>
  <sheetData>
    <row r="2" spans="2:5" x14ac:dyDescent="0.15">
      <c r="B2" s="53" t="s">
        <v>298</v>
      </c>
      <c r="C2" s="54" t="s">
        <v>299</v>
      </c>
      <c r="D2" s="54" t="s">
        <v>302</v>
      </c>
      <c r="E2" s="54" t="s">
        <v>304</v>
      </c>
    </row>
    <row r="3" spans="2:5" x14ac:dyDescent="0.15">
      <c r="B3" s="58" t="s">
        <v>581</v>
      </c>
      <c r="C3" s="54">
        <v>271128</v>
      </c>
      <c r="D3" s="54">
        <v>14510</v>
      </c>
    </row>
    <row r="4" spans="2:5" x14ac:dyDescent="0.15">
      <c r="B4" s="53">
        <v>41702</v>
      </c>
      <c r="C4" s="54">
        <v>270930</v>
      </c>
      <c r="D4" s="54">
        <v>14830</v>
      </c>
    </row>
    <row r="5" spans="2:5" x14ac:dyDescent="0.15">
      <c r="B5" s="53">
        <v>41703</v>
      </c>
      <c r="C5" s="54">
        <v>270366</v>
      </c>
      <c r="D5" s="54">
        <v>15305</v>
      </c>
    </row>
    <row r="6" spans="2:5" x14ac:dyDescent="0.15">
      <c r="B6" s="53">
        <v>41704</v>
      </c>
      <c r="C6" s="54">
        <v>269370</v>
      </c>
      <c r="D6" s="54">
        <v>15455</v>
      </c>
    </row>
    <row r="7" spans="2:5" x14ac:dyDescent="0.15">
      <c r="B7" s="53">
        <v>41705</v>
      </c>
      <c r="C7" s="54">
        <v>270624</v>
      </c>
      <c r="D7" s="54">
        <v>15330</v>
      </c>
    </row>
    <row r="8" spans="2:5" x14ac:dyDescent="0.15">
      <c r="B8" s="53">
        <v>41708</v>
      </c>
      <c r="C8" s="54">
        <v>271200</v>
      </c>
      <c r="D8" s="54">
        <v>15135</v>
      </c>
    </row>
    <row r="9" spans="2:5" x14ac:dyDescent="0.15">
      <c r="B9" s="53">
        <v>41709</v>
      </c>
      <c r="C9" s="54">
        <v>270714</v>
      </c>
      <c r="D9" s="54">
        <v>15635</v>
      </c>
    </row>
    <row r="10" spans="2:5" x14ac:dyDescent="0.15">
      <c r="B10" s="53">
        <v>41710</v>
      </c>
      <c r="C10" s="54">
        <v>269886</v>
      </c>
      <c r="D10" s="54">
        <v>15670</v>
      </c>
    </row>
    <row r="11" spans="2:5" x14ac:dyDescent="0.15">
      <c r="B11" s="53">
        <v>41711</v>
      </c>
      <c r="C11" s="54">
        <v>270636</v>
      </c>
      <c r="D11" s="54">
        <v>15730</v>
      </c>
    </row>
    <row r="12" spans="2:5" x14ac:dyDescent="0.15">
      <c r="B12" s="53">
        <v>41712</v>
      </c>
      <c r="C12" s="54">
        <v>271014</v>
      </c>
      <c r="D12" s="54">
        <v>15805</v>
      </c>
    </row>
    <row r="13" spans="2:5" x14ac:dyDescent="0.15">
      <c r="B13" s="53">
        <v>41715</v>
      </c>
      <c r="C13" s="54">
        <v>270810</v>
      </c>
      <c r="D13" s="54">
        <v>15865</v>
      </c>
    </row>
    <row r="14" spans="2:5" x14ac:dyDescent="0.15">
      <c r="B14" s="53">
        <v>41716</v>
      </c>
      <c r="C14" s="54">
        <v>270930</v>
      </c>
      <c r="D14" s="54">
        <v>16075</v>
      </c>
    </row>
    <row r="15" spans="2:5" x14ac:dyDescent="0.15">
      <c r="B15" s="53">
        <v>41717</v>
      </c>
      <c r="C15" s="55">
        <v>271296</v>
      </c>
      <c r="D15" s="55">
        <v>16115</v>
      </c>
    </row>
    <row r="16" spans="2:5" x14ac:dyDescent="0.15">
      <c r="B16" s="53">
        <v>41718</v>
      </c>
      <c r="C16" s="55">
        <v>283434</v>
      </c>
      <c r="D16" s="55">
        <v>15910</v>
      </c>
    </row>
    <row r="17" spans="2:5" x14ac:dyDescent="0.15">
      <c r="B17" s="53">
        <v>41719</v>
      </c>
      <c r="C17" s="54">
        <v>283578</v>
      </c>
      <c r="D17" s="54">
        <v>15990</v>
      </c>
    </row>
    <row r="18" spans="2:5" x14ac:dyDescent="0.15">
      <c r="B18" s="53">
        <v>41722</v>
      </c>
      <c r="C18" s="54">
        <v>283524</v>
      </c>
      <c r="D18" s="54">
        <v>16135</v>
      </c>
    </row>
    <row r="19" spans="2:5" x14ac:dyDescent="0.15">
      <c r="B19" s="53">
        <v>41723</v>
      </c>
      <c r="C19" s="54">
        <v>283632</v>
      </c>
      <c r="D19" s="54">
        <v>16225</v>
      </c>
    </row>
    <row r="20" spans="2:5" x14ac:dyDescent="0.15">
      <c r="B20" s="53">
        <v>41724</v>
      </c>
      <c r="C20" s="54">
        <v>285210</v>
      </c>
      <c r="D20" s="54">
        <v>15960</v>
      </c>
    </row>
    <row r="21" spans="2:5" x14ac:dyDescent="0.15">
      <c r="B21" s="53">
        <v>41725</v>
      </c>
      <c r="C21" s="54">
        <v>286674</v>
      </c>
      <c r="D21" s="54">
        <v>15670</v>
      </c>
    </row>
    <row r="22" spans="2:5" x14ac:dyDescent="0.15">
      <c r="B22" s="53">
        <v>41726</v>
      </c>
      <c r="C22" s="54">
        <v>285462</v>
      </c>
      <c r="D22" s="54">
        <v>15770</v>
      </c>
    </row>
    <row r="23" spans="2:5" x14ac:dyDescent="0.15">
      <c r="B23" s="56">
        <v>41729</v>
      </c>
      <c r="C23" s="54">
        <v>284694</v>
      </c>
      <c r="D23" s="54">
        <v>15735</v>
      </c>
      <c r="E23" s="54">
        <v>25000</v>
      </c>
    </row>
    <row r="24" spans="2:5" x14ac:dyDescent="0.15">
      <c r="B24" s="53">
        <v>41730</v>
      </c>
      <c r="C24" s="54">
        <v>283956</v>
      </c>
      <c r="D24" s="54">
        <v>15780</v>
      </c>
    </row>
    <row r="25" spans="2:5" x14ac:dyDescent="0.15">
      <c r="B25" s="53">
        <v>41731</v>
      </c>
      <c r="C25" s="54">
        <v>283680</v>
      </c>
      <c r="D25" s="54">
        <v>16130</v>
      </c>
    </row>
    <row r="26" spans="2:5" x14ac:dyDescent="0.15">
      <c r="B26" s="53">
        <v>41732</v>
      </c>
      <c r="C26" s="54">
        <v>282936</v>
      </c>
      <c r="D26" s="54">
        <v>16145</v>
      </c>
    </row>
    <row r="27" spans="2:5" x14ac:dyDescent="0.15">
      <c r="B27" s="53">
        <v>41733</v>
      </c>
      <c r="C27" s="54">
        <v>281946</v>
      </c>
      <c r="D27" s="54">
        <v>16515</v>
      </c>
    </row>
    <row r="28" spans="2:5" x14ac:dyDescent="0.15">
      <c r="B28" s="53">
        <v>41736</v>
      </c>
      <c r="C28" s="54">
        <v>281010</v>
      </c>
      <c r="D28" s="54">
        <v>16470</v>
      </c>
    </row>
    <row r="29" spans="2:5" x14ac:dyDescent="0.15">
      <c r="B29" s="53">
        <v>41737</v>
      </c>
      <c r="C29" s="54">
        <v>281598</v>
      </c>
      <c r="D29" s="54">
        <v>16410</v>
      </c>
    </row>
    <row r="30" spans="2:5" x14ac:dyDescent="0.15">
      <c r="B30" s="53">
        <v>41738</v>
      </c>
      <c r="C30" s="54">
        <v>280002</v>
      </c>
      <c r="D30" s="54">
        <v>16500</v>
      </c>
    </row>
    <row r="31" spans="2:5" x14ac:dyDescent="0.15">
      <c r="B31" s="53">
        <v>41739</v>
      </c>
      <c r="C31" s="54">
        <v>278844</v>
      </c>
      <c r="D31" s="54">
        <v>17050</v>
      </c>
    </row>
    <row r="32" spans="2:5" x14ac:dyDescent="0.15">
      <c r="B32" s="53">
        <v>41740</v>
      </c>
      <c r="C32" s="54">
        <v>276936</v>
      </c>
      <c r="D32" s="54">
        <v>17395</v>
      </c>
    </row>
    <row r="33" spans="2:5" x14ac:dyDescent="0.15">
      <c r="B33" s="53">
        <v>41743</v>
      </c>
      <c r="C33" s="54">
        <v>279966</v>
      </c>
      <c r="D33" s="54">
        <v>17735</v>
      </c>
    </row>
    <row r="34" spans="2:5" x14ac:dyDescent="0.15">
      <c r="B34" s="53">
        <v>41744</v>
      </c>
      <c r="C34" s="54">
        <v>278514</v>
      </c>
      <c r="D34" s="54">
        <v>17280</v>
      </c>
    </row>
    <row r="35" spans="2:5" x14ac:dyDescent="0.15">
      <c r="B35" s="53">
        <v>41745</v>
      </c>
      <c r="C35" s="54">
        <v>277248</v>
      </c>
      <c r="D35" s="54">
        <v>17880</v>
      </c>
    </row>
    <row r="36" spans="2:5" x14ac:dyDescent="0.15">
      <c r="B36" s="53">
        <v>41746</v>
      </c>
      <c r="C36" s="54">
        <v>277434</v>
      </c>
      <c r="D36" s="54">
        <v>17985</v>
      </c>
    </row>
    <row r="37" spans="2:5" x14ac:dyDescent="0.15">
      <c r="B37" s="53">
        <v>41751</v>
      </c>
      <c r="C37" s="54">
        <v>277716</v>
      </c>
      <c r="D37" s="54">
        <v>18230</v>
      </c>
    </row>
    <row r="38" spans="2:5" x14ac:dyDescent="0.15">
      <c r="B38" s="53">
        <v>41752</v>
      </c>
      <c r="C38" s="54">
        <v>276888</v>
      </c>
      <c r="D38" s="54">
        <v>18120</v>
      </c>
    </row>
    <row r="39" spans="2:5" x14ac:dyDescent="0.15">
      <c r="B39" s="53">
        <v>41753</v>
      </c>
      <c r="C39" s="54">
        <v>277056</v>
      </c>
      <c r="D39" s="54">
        <v>18430</v>
      </c>
    </row>
    <row r="40" spans="2:5" x14ac:dyDescent="0.15">
      <c r="B40" s="53">
        <v>41754</v>
      </c>
      <c r="C40" s="54">
        <v>277734</v>
      </c>
      <c r="D40" s="54">
        <v>18465</v>
      </c>
    </row>
    <row r="41" spans="2:5" x14ac:dyDescent="0.15">
      <c r="B41" s="53">
        <v>41757</v>
      </c>
      <c r="C41" s="54">
        <v>277638</v>
      </c>
      <c r="D41" s="54">
        <v>18550</v>
      </c>
    </row>
    <row r="42" spans="2:5" x14ac:dyDescent="0.15">
      <c r="B42" s="53">
        <v>41758</v>
      </c>
      <c r="C42" s="54">
        <v>277056</v>
      </c>
      <c r="D42" s="54">
        <v>18230</v>
      </c>
    </row>
    <row r="43" spans="2:5" x14ac:dyDescent="0.15">
      <c r="B43" s="53">
        <v>41759</v>
      </c>
      <c r="C43" s="54">
        <v>276846</v>
      </c>
      <c r="D43" s="54">
        <v>18200</v>
      </c>
      <c r="E43" s="54">
        <v>25000</v>
      </c>
    </row>
    <row r="44" spans="2:5" x14ac:dyDescent="0.15">
      <c r="B44" s="53">
        <v>41760</v>
      </c>
      <c r="C44" s="54">
        <v>279876</v>
      </c>
      <c r="D44" s="54">
        <v>18070</v>
      </c>
    </row>
    <row r="45" spans="2:5" x14ac:dyDescent="0.15">
      <c r="B45" s="53">
        <v>41761</v>
      </c>
      <c r="C45" s="54">
        <v>279528</v>
      </c>
      <c r="D45" s="54">
        <v>18200</v>
      </c>
    </row>
    <row r="46" spans="2:5" x14ac:dyDescent="0.15">
      <c r="B46" s="53">
        <v>41765</v>
      </c>
      <c r="C46" s="54">
        <v>279516</v>
      </c>
      <c r="D46" s="54">
        <v>18460</v>
      </c>
    </row>
    <row r="47" spans="2:5" x14ac:dyDescent="0.15">
      <c r="B47" s="53">
        <v>41766</v>
      </c>
      <c r="C47" s="54">
        <v>278436</v>
      </c>
      <c r="D47" s="54">
        <v>18580</v>
      </c>
    </row>
    <row r="48" spans="2:5" x14ac:dyDescent="0.15">
      <c r="B48" s="53">
        <v>41767</v>
      </c>
      <c r="C48" s="54">
        <v>277968</v>
      </c>
      <c r="D48" s="54">
        <v>19390</v>
      </c>
    </row>
    <row r="49" spans="2:8" x14ac:dyDescent="0.15">
      <c r="B49" s="53">
        <v>41768</v>
      </c>
      <c r="C49" s="54">
        <v>278130</v>
      </c>
      <c r="D49" s="54">
        <v>20105</v>
      </c>
    </row>
    <row r="50" spans="2:8" x14ac:dyDescent="0.15">
      <c r="B50" s="53">
        <v>41771</v>
      </c>
      <c r="C50" s="54">
        <v>278772</v>
      </c>
      <c r="D50" s="54">
        <v>20850</v>
      </c>
    </row>
    <row r="51" spans="2:8" x14ac:dyDescent="0.15">
      <c r="B51" s="53">
        <v>41772</v>
      </c>
      <c r="C51" s="54">
        <v>278994</v>
      </c>
      <c r="D51" s="54">
        <v>21200</v>
      </c>
      <c r="F51" s="53"/>
      <c r="G51" s="54"/>
      <c r="H51" s="54"/>
    </row>
    <row r="52" spans="2:8" x14ac:dyDescent="0.15">
      <c r="B52" s="53">
        <v>41773</v>
      </c>
      <c r="C52" s="54">
        <v>278868</v>
      </c>
      <c r="D52" s="54">
        <v>20650</v>
      </c>
      <c r="F52" s="53"/>
      <c r="G52" s="54"/>
    </row>
    <row r="53" spans="2:8" x14ac:dyDescent="0.15">
      <c r="B53" s="53">
        <v>41774</v>
      </c>
      <c r="C53" s="54">
        <v>279336</v>
      </c>
      <c r="D53" s="54">
        <v>18750</v>
      </c>
      <c r="F53" s="53"/>
      <c r="G53" s="54"/>
    </row>
    <row r="54" spans="2:8" x14ac:dyDescent="0.15">
      <c r="B54" s="53">
        <v>41775</v>
      </c>
      <c r="C54" s="54">
        <v>279816</v>
      </c>
      <c r="D54" s="54">
        <v>19155</v>
      </c>
      <c r="F54" s="53"/>
      <c r="G54" s="54"/>
      <c r="H54" s="54"/>
    </row>
    <row r="55" spans="2:8" x14ac:dyDescent="0.15">
      <c r="B55" s="53">
        <v>41778</v>
      </c>
      <c r="C55" s="54">
        <v>279750</v>
      </c>
      <c r="D55" s="54">
        <v>19785</v>
      </c>
      <c r="F55" s="53"/>
      <c r="G55" s="54"/>
      <c r="H55" s="54"/>
    </row>
    <row r="56" spans="2:8" x14ac:dyDescent="0.15">
      <c r="B56" s="53">
        <v>41779</v>
      </c>
      <c r="C56" s="54">
        <v>279138</v>
      </c>
      <c r="D56" s="54">
        <v>19680</v>
      </c>
      <c r="F56" s="53"/>
      <c r="G56" s="54"/>
      <c r="H56" s="54"/>
    </row>
    <row r="57" spans="2:8" x14ac:dyDescent="0.15">
      <c r="B57" s="53">
        <v>41780</v>
      </c>
      <c r="C57" s="54">
        <v>280020</v>
      </c>
      <c r="D57" s="54">
        <v>19405</v>
      </c>
      <c r="F57" s="53"/>
      <c r="G57" s="54"/>
      <c r="H57" s="54"/>
    </row>
    <row r="58" spans="2:8" x14ac:dyDescent="0.15">
      <c r="B58" s="53">
        <v>41781</v>
      </c>
      <c r="C58" s="54">
        <v>279672</v>
      </c>
      <c r="D58" s="54">
        <v>19670</v>
      </c>
      <c r="F58" s="53"/>
      <c r="G58" s="54"/>
      <c r="H58" s="54"/>
    </row>
    <row r="59" spans="2:8" x14ac:dyDescent="0.15">
      <c r="B59" s="53">
        <v>41782</v>
      </c>
      <c r="C59" s="54">
        <v>280404</v>
      </c>
      <c r="D59" s="54">
        <v>19620</v>
      </c>
      <c r="H59" s="54"/>
    </row>
    <row r="60" spans="2:8" x14ac:dyDescent="0.15">
      <c r="B60" s="53">
        <v>41786</v>
      </c>
      <c r="C60" s="54">
        <v>280308</v>
      </c>
      <c r="D60" s="54">
        <v>19650</v>
      </c>
    </row>
    <row r="61" spans="2:8" x14ac:dyDescent="0.15">
      <c r="B61" s="53">
        <v>41787</v>
      </c>
      <c r="C61" s="54">
        <v>280524</v>
      </c>
      <c r="D61" s="54">
        <v>19515</v>
      </c>
    </row>
    <row r="62" spans="2:8" x14ac:dyDescent="0.15">
      <c r="B62" s="53">
        <v>41788</v>
      </c>
      <c r="C62" s="54">
        <v>283662</v>
      </c>
      <c r="D62" s="54">
        <v>18750</v>
      </c>
    </row>
    <row r="63" spans="2:8" x14ac:dyDescent="0.15">
      <c r="B63" s="53">
        <v>41789</v>
      </c>
      <c r="C63" s="54">
        <v>284436</v>
      </c>
      <c r="D63" s="54">
        <v>19310</v>
      </c>
      <c r="E63" s="54">
        <v>25000</v>
      </c>
    </row>
    <row r="64" spans="2:8" x14ac:dyDescent="0.15">
      <c r="B64" s="53">
        <v>41792</v>
      </c>
      <c r="C64" s="54">
        <v>284112</v>
      </c>
      <c r="D64" s="54">
        <v>19405</v>
      </c>
    </row>
    <row r="65" spans="2:4" x14ac:dyDescent="0.15">
      <c r="B65" s="53">
        <v>41793</v>
      </c>
      <c r="C65" s="54">
        <v>283986</v>
      </c>
      <c r="D65" s="54">
        <v>19005</v>
      </c>
    </row>
    <row r="66" spans="2:4" x14ac:dyDescent="0.15">
      <c r="B66" s="53">
        <v>41794</v>
      </c>
      <c r="C66" s="54">
        <v>283752</v>
      </c>
      <c r="D66" s="54">
        <v>18950</v>
      </c>
    </row>
    <row r="67" spans="2:4" x14ac:dyDescent="0.15">
      <c r="B67" s="53">
        <v>41795</v>
      </c>
      <c r="C67" s="54">
        <v>284316</v>
      </c>
      <c r="D67" s="54">
        <v>19005</v>
      </c>
    </row>
    <row r="68" spans="2:4" x14ac:dyDescent="0.15">
      <c r="B68" s="53">
        <v>41796</v>
      </c>
      <c r="C68" s="54">
        <v>283992</v>
      </c>
      <c r="D68" s="54">
        <v>18465</v>
      </c>
    </row>
    <row r="69" spans="2:4" x14ac:dyDescent="0.15">
      <c r="B69" s="53">
        <v>41799</v>
      </c>
      <c r="C69" s="54">
        <v>284712</v>
      </c>
      <c r="D69" s="54">
        <v>18760</v>
      </c>
    </row>
    <row r="70" spans="2:4" x14ac:dyDescent="0.15">
      <c r="B70" s="53">
        <v>41800</v>
      </c>
      <c r="C70" s="54">
        <v>286626</v>
      </c>
      <c r="D70" s="54">
        <v>18455</v>
      </c>
    </row>
    <row r="71" spans="2:4" x14ac:dyDescent="0.15">
      <c r="B71" s="53">
        <v>41801</v>
      </c>
      <c r="C71" s="54">
        <v>286752</v>
      </c>
      <c r="D71" s="54">
        <v>18350</v>
      </c>
    </row>
    <row r="72" spans="2:4" x14ac:dyDescent="0.15">
      <c r="B72" s="53">
        <v>41802</v>
      </c>
      <c r="C72" s="54">
        <v>286482</v>
      </c>
      <c r="D72" s="54">
        <v>18030</v>
      </c>
    </row>
    <row r="73" spans="2:4" x14ac:dyDescent="0.15">
      <c r="B73" s="53">
        <v>41803</v>
      </c>
      <c r="C73" s="54">
        <v>286710</v>
      </c>
      <c r="D73" s="54">
        <v>17950</v>
      </c>
    </row>
    <row r="74" spans="2:4" x14ac:dyDescent="0.15">
      <c r="B74" s="53">
        <v>41806</v>
      </c>
      <c r="C74" s="54">
        <v>286668</v>
      </c>
      <c r="D74" s="54">
        <v>18315</v>
      </c>
    </row>
    <row r="75" spans="2:4" x14ac:dyDescent="0.15">
      <c r="B75" s="53">
        <v>41807</v>
      </c>
      <c r="C75" s="55">
        <v>286728</v>
      </c>
      <c r="D75" s="55">
        <v>18930</v>
      </c>
    </row>
    <row r="76" spans="2:4" x14ac:dyDescent="0.15">
      <c r="B76" s="53">
        <v>41808</v>
      </c>
      <c r="C76" s="55">
        <v>305970</v>
      </c>
      <c r="D76" s="55">
        <v>18660</v>
      </c>
    </row>
    <row r="77" spans="2:4" x14ac:dyDescent="0.15">
      <c r="B77" s="53">
        <v>41809</v>
      </c>
      <c r="C77" s="54">
        <v>305352</v>
      </c>
      <c r="D77" s="54">
        <v>18460</v>
      </c>
    </row>
    <row r="78" spans="2:4" x14ac:dyDescent="0.15">
      <c r="B78" s="53">
        <v>41810</v>
      </c>
      <c r="C78" s="54">
        <v>305310</v>
      </c>
      <c r="D78" s="54">
        <v>18350</v>
      </c>
    </row>
    <row r="79" spans="2:4" x14ac:dyDescent="0.15">
      <c r="B79" s="53">
        <v>41813</v>
      </c>
      <c r="C79" s="54">
        <v>304602</v>
      </c>
      <c r="D79" s="54">
        <v>18420</v>
      </c>
    </row>
    <row r="80" spans="2:4" x14ac:dyDescent="0.15">
      <c r="B80" s="53">
        <v>41814</v>
      </c>
      <c r="C80" s="54">
        <v>305388</v>
      </c>
      <c r="D80" s="54">
        <v>18150</v>
      </c>
    </row>
    <row r="81" spans="2:8" x14ac:dyDescent="0.15">
      <c r="B81" s="53">
        <v>41815</v>
      </c>
      <c r="C81" s="54">
        <v>305862</v>
      </c>
      <c r="D81" s="54">
        <v>18280</v>
      </c>
    </row>
    <row r="82" spans="2:8" x14ac:dyDescent="0.15">
      <c r="B82" s="53">
        <v>41816</v>
      </c>
      <c r="C82" s="54">
        <v>305556</v>
      </c>
      <c r="D82" s="54">
        <v>18625</v>
      </c>
    </row>
    <row r="83" spans="2:8" x14ac:dyDescent="0.15">
      <c r="B83" s="53">
        <v>41817</v>
      </c>
      <c r="C83" s="54">
        <v>305790</v>
      </c>
      <c r="D83" s="54">
        <v>18765</v>
      </c>
    </row>
    <row r="84" spans="2:8" x14ac:dyDescent="0.15">
      <c r="B84" s="53">
        <v>41820</v>
      </c>
      <c r="C84" s="54">
        <v>304890</v>
      </c>
      <c r="D84" s="54">
        <v>18715</v>
      </c>
      <c r="E84" s="54">
        <v>25000</v>
      </c>
    </row>
    <row r="85" spans="2:8" x14ac:dyDescent="0.15">
      <c r="B85" s="53">
        <v>41821</v>
      </c>
      <c r="C85" s="54">
        <v>305256</v>
      </c>
      <c r="D85" s="54">
        <v>18850</v>
      </c>
    </row>
    <row r="86" spans="2:8" x14ac:dyDescent="0.15">
      <c r="B86" s="53">
        <v>41822</v>
      </c>
      <c r="C86" s="54">
        <v>305394</v>
      </c>
      <c r="D86" s="54">
        <v>19080</v>
      </c>
      <c r="G86" s="57"/>
      <c r="H86" s="57" t="s">
        <v>300</v>
      </c>
    </row>
    <row r="87" spans="2:8" x14ac:dyDescent="0.15">
      <c r="B87" s="53">
        <v>41823</v>
      </c>
      <c r="C87" s="54">
        <v>304938</v>
      </c>
      <c r="D87" s="54">
        <v>19795</v>
      </c>
      <c r="G87" s="57"/>
      <c r="H87" s="57" t="s">
        <v>301</v>
      </c>
    </row>
    <row r="88" spans="2:8" x14ac:dyDescent="0.15">
      <c r="B88" s="53">
        <v>41824</v>
      </c>
      <c r="C88" s="54">
        <v>304536</v>
      </c>
      <c r="D88" s="54">
        <v>19385</v>
      </c>
      <c r="G88" s="57"/>
      <c r="H88" s="57" t="s">
        <v>305</v>
      </c>
    </row>
    <row r="89" spans="2:8" x14ac:dyDescent="0.15">
      <c r="B89" s="53">
        <v>41827</v>
      </c>
      <c r="C89" s="54">
        <v>305394</v>
      </c>
      <c r="D89" s="54">
        <v>19180</v>
      </c>
    </row>
    <row r="90" spans="2:8" x14ac:dyDescent="0.15">
      <c r="B90" s="53">
        <v>41828</v>
      </c>
      <c r="C90" s="54">
        <v>305280</v>
      </c>
      <c r="D90" s="54">
        <v>19440</v>
      </c>
    </row>
    <row r="91" spans="2:8" x14ac:dyDescent="0.15">
      <c r="B91" s="53">
        <v>41829</v>
      </c>
      <c r="C91" s="54">
        <v>306828</v>
      </c>
      <c r="D91" s="54">
        <v>19515</v>
      </c>
    </row>
    <row r="92" spans="2:8" x14ac:dyDescent="0.15">
      <c r="B92" s="53">
        <v>41830</v>
      </c>
      <c r="C92" s="54">
        <v>307410</v>
      </c>
      <c r="D92" s="54">
        <v>18975</v>
      </c>
    </row>
    <row r="93" spans="2:8" x14ac:dyDescent="0.15">
      <c r="B93" s="53">
        <v>41831</v>
      </c>
      <c r="C93" s="54">
        <v>307350</v>
      </c>
      <c r="D93" s="54">
        <v>19065</v>
      </c>
    </row>
    <row r="94" spans="2:8" x14ac:dyDescent="0.15">
      <c r="B94" s="53">
        <v>41834</v>
      </c>
      <c r="C94" s="54">
        <v>307710</v>
      </c>
      <c r="D94" s="54">
        <v>19210</v>
      </c>
    </row>
    <row r="95" spans="2:8" x14ac:dyDescent="0.15">
      <c r="B95" s="53">
        <v>41835</v>
      </c>
      <c r="C95" s="54">
        <v>308322</v>
      </c>
      <c r="D95" s="54">
        <v>19260</v>
      </c>
    </row>
    <row r="96" spans="2:8" x14ac:dyDescent="0.15">
      <c r="B96" s="53">
        <v>41836</v>
      </c>
      <c r="C96" s="54">
        <v>308418</v>
      </c>
      <c r="D96" s="54">
        <v>19200</v>
      </c>
    </row>
    <row r="97" spans="2:5" x14ac:dyDescent="0.15">
      <c r="B97" s="53">
        <v>41837</v>
      </c>
      <c r="C97" s="54">
        <v>310782</v>
      </c>
      <c r="D97" s="54">
        <v>19080</v>
      </c>
    </row>
    <row r="98" spans="2:5" x14ac:dyDescent="0.15">
      <c r="B98" s="53">
        <v>41838</v>
      </c>
      <c r="C98" s="54">
        <v>311088</v>
      </c>
      <c r="D98" s="54">
        <v>18505</v>
      </c>
    </row>
    <row r="99" spans="2:5" x14ac:dyDescent="0.15">
      <c r="B99" s="53">
        <v>41841</v>
      </c>
      <c r="C99" s="54">
        <v>311064</v>
      </c>
      <c r="D99" s="54">
        <v>18725</v>
      </c>
    </row>
    <row r="100" spans="2:5" x14ac:dyDescent="0.15">
      <c r="B100" s="53">
        <v>41842</v>
      </c>
      <c r="C100" s="54">
        <v>311214</v>
      </c>
      <c r="D100" s="54">
        <v>18925</v>
      </c>
    </row>
    <row r="101" spans="2:5" x14ac:dyDescent="0.15">
      <c r="B101" s="53">
        <v>41843</v>
      </c>
      <c r="C101" s="54">
        <v>310716</v>
      </c>
      <c r="D101" s="54">
        <v>18960</v>
      </c>
    </row>
    <row r="102" spans="2:5" x14ac:dyDescent="0.15">
      <c r="B102" s="53">
        <v>41844</v>
      </c>
      <c r="C102" s="54">
        <v>311964</v>
      </c>
      <c r="D102" s="54">
        <v>19080</v>
      </c>
    </row>
    <row r="103" spans="2:5" x14ac:dyDescent="0.15">
      <c r="B103" s="53">
        <v>41845</v>
      </c>
      <c r="C103" s="54">
        <v>312156</v>
      </c>
      <c r="D103" s="54">
        <v>19160</v>
      </c>
    </row>
    <row r="104" spans="2:5" x14ac:dyDescent="0.15">
      <c r="B104" s="53">
        <v>41848</v>
      </c>
      <c r="C104" s="54">
        <v>311802</v>
      </c>
      <c r="D104" s="54">
        <v>18800</v>
      </c>
    </row>
    <row r="105" spans="2:5" x14ac:dyDescent="0.15">
      <c r="B105" s="53">
        <v>41849</v>
      </c>
      <c r="C105" s="54">
        <v>312720</v>
      </c>
      <c r="D105" s="54">
        <v>18525</v>
      </c>
    </row>
    <row r="106" spans="2:5" x14ac:dyDescent="0.15">
      <c r="B106" s="53">
        <v>41850</v>
      </c>
      <c r="C106" s="54">
        <v>314400</v>
      </c>
      <c r="D106" s="54">
        <v>18680</v>
      </c>
    </row>
    <row r="107" spans="2:5" x14ac:dyDescent="0.15">
      <c r="B107" s="53">
        <v>41851</v>
      </c>
      <c r="C107" s="54">
        <v>315798</v>
      </c>
      <c r="D107" s="54">
        <v>18765</v>
      </c>
      <c r="E107" s="54">
        <v>25000</v>
      </c>
    </row>
    <row r="108" spans="2:5" x14ac:dyDescent="0.15">
      <c r="B108" s="53">
        <v>41852</v>
      </c>
      <c r="C108" s="54">
        <v>317628</v>
      </c>
      <c r="D108" s="54">
        <v>18280</v>
      </c>
    </row>
    <row r="109" spans="2:5" x14ac:dyDescent="0.15">
      <c r="B109" s="53">
        <v>41855</v>
      </c>
      <c r="C109" s="54">
        <v>317544</v>
      </c>
      <c r="D109" s="54">
        <v>18375</v>
      </c>
    </row>
    <row r="110" spans="2:5" x14ac:dyDescent="0.15">
      <c r="B110" s="53">
        <v>41856</v>
      </c>
      <c r="C110" s="54">
        <v>317772</v>
      </c>
      <c r="D110" s="54">
        <v>18490</v>
      </c>
    </row>
    <row r="111" spans="2:5" x14ac:dyDescent="0.15">
      <c r="B111" s="53">
        <v>41857</v>
      </c>
      <c r="C111" s="54">
        <v>317874</v>
      </c>
      <c r="D111" s="54">
        <v>18275</v>
      </c>
    </row>
    <row r="112" spans="2:5" x14ac:dyDescent="0.15">
      <c r="B112" s="53">
        <v>41858</v>
      </c>
      <c r="C112" s="54">
        <v>318114</v>
      </c>
      <c r="D112" s="54">
        <v>18860</v>
      </c>
    </row>
    <row r="113" spans="2:5" x14ac:dyDescent="0.15">
      <c r="B113" s="53">
        <v>41859</v>
      </c>
      <c r="C113" s="54">
        <v>318798</v>
      </c>
      <c r="D113" s="54">
        <v>18620</v>
      </c>
    </row>
    <row r="114" spans="2:5" x14ac:dyDescent="0.15">
      <c r="B114" s="53">
        <v>41862</v>
      </c>
      <c r="C114" s="54">
        <v>318750</v>
      </c>
      <c r="D114" s="54">
        <v>18495</v>
      </c>
    </row>
    <row r="115" spans="2:5" x14ac:dyDescent="0.15">
      <c r="B115" s="53">
        <v>41863</v>
      </c>
      <c r="C115" s="54">
        <v>319590</v>
      </c>
      <c r="D115" s="54">
        <v>18850</v>
      </c>
    </row>
    <row r="116" spans="2:5" x14ac:dyDescent="0.15">
      <c r="B116" s="53">
        <v>41864</v>
      </c>
      <c r="C116" s="54">
        <v>320448</v>
      </c>
      <c r="D116" s="54">
        <v>18580</v>
      </c>
    </row>
    <row r="117" spans="2:5" x14ac:dyDescent="0.15">
      <c r="B117" s="53">
        <v>41865</v>
      </c>
      <c r="C117" s="54">
        <v>320754</v>
      </c>
      <c r="D117" s="54">
        <v>18535</v>
      </c>
    </row>
    <row r="118" spans="2:5" x14ac:dyDescent="0.15">
      <c r="B118" s="53">
        <v>41866</v>
      </c>
      <c r="C118" s="54">
        <v>322728</v>
      </c>
      <c r="D118" s="54">
        <v>18505</v>
      </c>
    </row>
    <row r="119" spans="2:5" x14ac:dyDescent="0.15">
      <c r="B119" s="53">
        <v>41869</v>
      </c>
      <c r="C119" s="54">
        <v>324984</v>
      </c>
      <c r="D119" s="54">
        <v>18420</v>
      </c>
    </row>
    <row r="120" spans="2:5" x14ac:dyDescent="0.15">
      <c r="B120" s="53">
        <v>41870</v>
      </c>
      <c r="C120" s="54">
        <v>324678</v>
      </c>
      <c r="D120" s="54">
        <v>18550</v>
      </c>
    </row>
    <row r="121" spans="2:5" x14ac:dyDescent="0.15">
      <c r="B121" s="53">
        <v>41871</v>
      </c>
      <c r="C121" s="54">
        <v>324840</v>
      </c>
      <c r="D121" s="54">
        <v>18780</v>
      </c>
    </row>
    <row r="122" spans="2:5" x14ac:dyDescent="0.15">
      <c r="B122" s="53">
        <v>41872</v>
      </c>
      <c r="C122" s="54">
        <v>324714</v>
      </c>
      <c r="D122" s="54">
        <v>18730</v>
      </c>
    </row>
    <row r="123" spans="2:5" x14ac:dyDescent="0.15">
      <c r="B123" s="53">
        <v>41873</v>
      </c>
      <c r="C123" s="54">
        <v>325788</v>
      </c>
      <c r="D123" s="54">
        <v>18625</v>
      </c>
    </row>
    <row r="124" spans="2:5" x14ac:dyDescent="0.15">
      <c r="B124" s="53">
        <v>41877</v>
      </c>
      <c r="C124" s="54">
        <v>326220</v>
      </c>
      <c r="D124" s="54">
        <v>18805</v>
      </c>
    </row>
    <row r="125" spans="2:5" x14ac:dyDescent="0.15">
      <c r="B125" s="53">
        <v>41878</v>
      </c>
      <c r="C125" s="54">
        <v>326466</v>
      </c>
      <c r="D125" s="54">
        <v>18635</v>
      </c>
    </row>
    <row r="126" spans="2:5" x14ac:dyDescent="0.15">
      <c r="B126" s="53">
        <v>41879</v>
      </c>
      <c r="C126" s="54">
        <v>326922</v>
      </c>
      <c r="D126" s="54">
        <v>18650</v>
      </c>
    </row>
    <row r="127" spans="2:5" x14ac:dyDescent="0.15">
      <c r="B127" s="53">
        <v>41880</v>
      </c>
      <c r="C127" s="54">
        <v>329136</v>
      </c>
      <c r="D127" s="54">
        <v>18455</v>
      </c>
      <c r="E127" s="54">
        <v>25000</v>
      </c>
    </row>
    <row r="128" spans="2:5" x14ac:dyDescent="0.15">
      <c r="B128" s="53">
        <v>41883</v>
      </c>
      <c r="C128" s="54">
        <v>328860</v>
      </c>
      <c r="D128" s="54">
        <v>18660</v>
      </c>
    </row>
    <row r="129" spans="2:4" x14ac:dyDescent="0.15">
      <c r="B129" s="53">
        <v>41884</v>
      </c>
      <c r="C129" s="54">
        <v>330630</v>
      </c>
      <c r="D129" s="54">
        <v>18555</v>
      </c>
    </row>
    <row r="130" spans="2:4" x14ac:dyDescent="0.15">
      <c r="B130" s="53">
        <v>41885</v>
      </c>
      <c r="C130" s="54">
        <v>331068</v>
      </c>
      <c r="D130" s="54">
        <v>18820</v>
      </c>
    </row>
    <row r="131" spans="2:4" x14ac:dyDescent="0.15">
      <c r="B131" s="53">
        <v>41886</v>
      </c>
      <c r="C131" s="54">
        <v>330720</v>
      </c>
      <c r="D131" s="54">
        <v>19235</v>
      </c>
    </row>
    <row r="132" spans="2:4" x14ac:dyDescent="0.15">
      <c r="B132" s="53">
        <v>41887</v>
      </c>
      <c r="C132" s="54">
        <v>331992</v>
      </c>
      <c r="D132" s="54">
        <v>19385</v>
      </c>
    </row>
    <row r="133" spans="2:4" x14ac:dyDescent="0.15">
      <c r="B133" s="53">
        <v>41890</v>
      </c>
      <c r="C133" s="54">
        <v>332034</v>
      </c>
      <c r="D133" s="54">
        <v>19740</v>
      </c>
    </row>
    <row r="134" spans="2:4" x14ac:dyDescent="0.15">
      <c r="B134" s="53">
        <v>41891</v>
      </c>
      <c r="C134" s="54">
        <v>332142</v>
      </c>
      <c r="D134" s="54">
        <v>19360</v>
      </c>
    </row>
    <row r="135" spans="2:4" x14ac:dyDescent="0.15">
      <c r="B135" s="53">
        <v>41892</v>
      </c>
      <c r="C135" s="54">
        <v>331980</v>
      </c>
      <c r="D135" s="54">
        <v>18550</v>
      </c>
    </row>
    <row r="136" spans="2:4" x14ac:dyDescent="0.15">
      <c r="B136" s="53">
        <v>41893</v>
      </c>
      <c r="C136" s="54">
        <v>332460</v>
      </c>
      <c r="D136" s="54">
        <v>18460</v>
      </c>
    </row>
    <row r="137" spans="2:4" x14ac:dyDescent="0.15">
      <c r="B137" s="53">
        <v>41894</v>
      </c>
      <c r="C137" s="54">
        <v>333834</v>
      </c>
      <c r="D137" s="54">
        <v>18345</v>
      </c>
    </row>
    <row r="138" spans="2:4" x14ac:dyDescent="0.15">
      <c r="B138" s="53">
        <v>41897</v>
      </c>
      <c r="C138" s="54">
        <v>334842</v>
      </c>
      <c r="D138" s="54">
        <v>18255</v>
      </c>
    </row>
    <row r="139" spans="2:4" x14ac:dyDescent="0.15">
      <c r="B139" s="53">
        <v>41898</v>
      </c>
      <c r="C139" s="54">
        <v>337044</v>
      </c>
      <c r="D139" s="54">
        <v>17905</v>
      </c>
    </row>
    <row r="140" spans="2:4" x14ac:dyDescent="0.15">
      <c r="B140" s="53">
        <v>41899</v>
      </c>
      <c r="C140" s="54">
        <v>337992</v>
      </c>
      <c r="D140" s="54">
        <v>17920</v>
      </c>
    </row>
    <row r="141" spans="2:4" x14ac:dyDescent="0.15">
      <c r="B141" s="53">
        <v>41900</v>
      </c>
      <c r="C141" s="54">
        <v>339288</v>
      </c>
      <c r="D141" s="54">
        <v>17885</v>
      </c>
    </row>
    <row r="142" spans="2:4" x14ac:dyDescent="0.15">
      <c r="B142" s="53">
        <v>41901</v>
      </c>
      <c r="C142" s="54">
        <v>339042</v>
      </c>
      <c r="D142" s="54">
        <v>17755</v>
      </c>
    </row>
    <row r="143" spans="2:4" x14ac:dyDescent="0.15">
      <c r="B143" s="53">
        <v>41904</v>
      </c>
      <c r="C143" s="54">
        <v>339036</v>
      </c>
      <c r="D143" s="54">
        <v>17075</v>
      </c>
    </row>
    <row r="144" spans="2:4" x14ac:dyDescent="0.15">
      <c r="B144" s="53">
        <v>41905</v>
      </c>
      <c r="C144" s="54">
        <v>341364</v>
      </c>
      <c r="D144" s="54">
        <v>17135</v>
      </c>
    </row>
    <row r="145" spans="2:5" x14ac:dyDescent="0.15">
      <c r="B145" s="53">
        <v>41906</v>
      </c>
      <c r="C145" s="54">
        <v>343284</v>
      </c>
      <c r="D145" s="54">
        <v>17200</v>
      </c>
    </row>
    <row r="146" spans="2:5" x14ac:dyDescent="0.15">
      <c r="B146" s="53">
        <v>41907</v>
      </c>
      <c r="C146" s="54">
        <v>344796</v>
      </c>
      <c r="D146" s="54">
        <v>17210</v>
      </c>
    </row>
    <row r="147" spans="2:5" x14ac:dyDescent="0.15">
      <c r="B147" s="53">
        <v>41908</v>
      </c>
      <c r="C147" s="54">
        <v>347970</v>
      </c>
      <c r="D147" s="54">
        <v>17280</v>
      </c>
    </row>
    <row r="148" spans="2:5" x14ac:dyDescent="0.15">
      <c r="B148" s="53">
        <v>41911</v>
      </c>
      <c r="C148" s="54">
        <v>353340</v>
      </c>
      <c r="D148" s="54">
        <v>16510</v>
      </c>
    </row>
    <row r="149" spans="2:5" x14ac:dyDescent="0.15">
      <c r="B149" s="53">
        <v>41912</v>
      </c>
      <c r="C149" s="54">
        <v>356040</v>
      </c>
      <c r="D149" s="54">
        <v>16505</v>
      </c>
      <c r="E149" s="54">
        <v>25000</v>
      </c>
    </row>
    <row r="150" spans="2:5" x14ac:dyDescent="0.15">
      <c r="B150" s="53">
        <v>41913</v>
      </c>
      <c r="C150" s="54">
        <v>358374</v>
      </c>
      <c r="D150" s="54">
        <v>15855</v>
      </c>
    </row>
    <row r="151" spans="2:5" x14ac:dyDescent="0.15">
      <c r="B151" s="53">
        <v>41914</v>
      </c>
      <c r="C151" s="54">
        <v>359166</v>
      </c>
      <c r="D151" s="54">
        <v>16050</v>
      </c>
    </row>
    <row r="152" spans="2:5" x14ac:dyDescent="0.15">
      <c r="B152" s="53">
        <v>41915</v>
      </c>
      <c r="C152" s="54">
        <v>363102</v>
      </c>
      <c r="D152" s="54">
        <v>16270</v>
      </c>
    </row>
    <row r="153" spans="2:5" x14ac:dyDescent="0.15">
      <c r="B153" s="53">
        <v>41918</v>
      </c>
      <c r="C153" s="54">
        <v>364332</v>
      </c>
      <c r="D153" s="54">
        <v>16485</v>
      </c>
    </row>
    <row r="154" spans="2:5" x14ac:dyDescent="0.15">
      <c r="B154" s="53">
        <v>41919</v>
      </c>
      <c r="C154" s="54">
        <v>364248</v>
      </c>
      <c r="D154" s="54">
        <v>16750</v>
      </c>
    </row>
    <row r="155" spans="2:5" x14ac:dyDescent="0.15">
      <c r="B155" s="53">
        <v>41920</v>
      </c>
      <c r="C155" s="54">
        <v>364530</v>
      </c>
      <c r="D155" s="54">
        <v>16700</v>
      </c>
    </row>
    <row r="156" spans="2:5" x14ac:dyDescent="0.15">
      <c r="B156" s="53">
        <v>41921</v>
      </c>
      <c r="C156" s="54">
        <v>365148</v>
      </c>
      <c r="D156" s="54">
        <v>16630</v>
      </c>
    </row>
    <row r="157" spans="2:5" x14ac:dyDescent="0.15">
      <c r="B157" s="53">
        <v>41922</v>
      </c>
      <c r="C157" s="54">
        <v>367134</v>
      </c>
      <c r="D157" s="54">
        <v>16310</v>
      </c>
    </row>
    <row r="158" spans="2:5" x14ac:dyDescent="0.15">
      <c r="B158" s="53">
        <v>41925</v>
      </c>
      <c r="C158" s="54">
        <v>368364</v>
      </c>
      <c r="D158" s="54">
        <v>16390</v>
      </c>
    </row>
    <row r="159" spans="2:5" x14ac:dyDescent="0.15">
      <c r="B159" s="53">
        <v>41926</v>
      </c>
      <c r="C159" s="54">
        <v>373110</v>
      </c>
      <c r="D159" s="54">
        <v>16180</v>
      </c>
    </row>
    <row r="160" spans="2:5" x14ac:dyDescent="0.15">
      <c r="B160" s="53">
        <v>41927</v>
      </c>
      <c r="C160" s="54">
        <v>374934</v>
      </c>
      <c r="D160" s="54">
        <v>16135</v>
      </c>
    </row>
    <row r="161" spans="2:5" x14ac:dyDescent="0.15">
      <c r="B161" s="53">
        <v>41928</v>
      </c>
      <c r="C161" s="54">
        <v>374562</v>
      </c>
      <c r="D161" s="54">
        <v>15315</v>
      </c>
    </row>
    <row r="162" spans="2:5" x14ac:dyDescent="0.15">
      <c r="B162" s="53">
        <v>41929</v>
      </c>
      <c r="C162" s="54">
        <v>375492</v>
      </c>
      <c r="D162" s="54">
        <v>15505</v>
      </c>
    </row>
    <row r="163" spans="2:5" x14ac:dyDescent="0.15">
      <c r="B163" s="53">
        <v>41932</v>
      </c>
      <c r="C163" s="54">
        <v>376506</v>
      </c>
      <c r="D163" s="54">
        <v>15315</v>
      </c>
    </row>
    <row r="164" spans="2:5" x14ac:dyDescent="0.15">
      <c r="B164" s="53">
        <v>41933</v>
      </c>
      <c r="C164" s="54">
        <v>377136</v>
      </c>
      <c r="D164" s="54">
        <v>15225</v>
      </c>
    </row>
    <row r="165" spans="2:5" x14ac:dyDescent="0.15">
      <c r="B165" s="53">
        <v>41934</v>
      </c>
      <c r="C165" s="54">
        <v>377010</v>
      </c>
      <c r="D165" s="54">
        <v>15220</v>
      </c>
    </row>
    <row r="166" spans="2:5" x14ac:dyDescent="0.15">
      <c r="B166" s="53">
        <v>41935</v>
      </c>
      <c r="C166" s="54">
        <v>377538</v>
      </c>
      <c r="D166" s="54">
        <v>14950</v>
      </c>
    </row>
    <row r="167" spans="2:5" x14ac:dyDescent="0.15">
      <c r="B167" s="53">
        <v>41936</v>
      </c>
      <c r="C167" s="54">
        <v>378132</v>
      </c>
      <c r="D167" s="54">
        <v>15005</v>
      </c>
    </row>
    <row r="168" spans="2:5" x14ac:dyDescent="0.15">
      <c r="B168" s="53">
        <v>41939</v>
      </c>
      <c r="C168" s="54">
        <v>378222</v>
      </c>
      <c r="D168" s="54">
        <v>14650</v>
      </c>
    </row>
    <row r="169" spans="2:5" x14ac:dyDescent="0.15">
      <c r="B169" s="53">
        <v>41940</v>
      </c>
      <c r="C169" s="54">
        <v>378864</v>
      </c>
      <c r="D169" s="54">
        <v>15055</v>
      </c>
    </row>
    <row r="170" spans="2:5" x14ac:dyDescent="0.15">
      <c r="B170" s="53">
        <v>41941</v>
      </c>
      <c r="C170" s="54">
        <v>380946</v>
      </c>
      <c r="D170" s="54">
        <v>15585</v>
      </c>
    </row>
    <row r="171" spans="2:5" x14ac:dyDescent="0.15">
      <c r="B171" s="53">
        <v>41942</v>
      </c>
      <c r="C171" s="54">
        <v>381762</v>
      </c>
      <c r="D171" s="54">
        <v>15325</v>
      </c>
    </row>
    <row r="172" spans="2:5" x14ac:dyDescent="0.15">
      <c r="B172" s="53">
        <v>41943</v>
      </c>
      <c r="C172" s="54">
        <v>383442</v>
      </c>
      <c r="D172" s="54">
        <v>15815</v>
      </c>
      <c r="E172" s="54">
        <v>25000</v>
      </c>
    </row>
    <row r="173" spans="2:5" x14ac:dyDescent="0.15">
      <c r="B173" s="53">
        <v>41946</v>
      </c>
      <c r="C173" s="54">
        <v>385314</v>
      </c>
      <c r="D173" s="54">
        <v>15575</v>
      </c>
    </row>
    <row r="174" spans="2:5" x14ac:dyDescent="0.15">
      <c r="B174" s="53">
        <v>41947</v>
      </c>
      <c r="C174" s="54">
        <v>385860</v>
      </c>
      <c r="D174" s="54">
        <v>15155</v>
      </c>
    </row>
    <row r="175" spans="2:5" x14ac:dyDescent="0.15">
      <c r="B175" s="53">
        <v>41948</v>
      </c>
      <c r="C175" s="54">
        <v>385860</v>
      </c>
      <c r="D175" s="54">
        <v>14980</v>
      </c>
    </row>
    <row r="176" spans="2:5" x14ac:dyDescent="0.15">
      <c r="B176" s="53">
        <v>41949</v>
      </c>
      <c r="C176" s="54">
        <v>386118</v>
      </c>
      <c r="D176" s="54">
        <v>15255</v>
      </c>
    </row>
    <row r="177" spans="2:5" x14ac:dyDescent="0.15">
      <c r="B177" s="53">
        <v>41950</v>
      </c>
      <c r="C177" s="54">
        <v>387222</v>
      </c>
      <c r="D177" s="54">
        <v>15265</v>
      </c>
    </row>
    <row r="178" spans="2:5" x14ac:dyDescent="0.15">
      <c r="B178" s="53">
        <v>41953</v>
      </c>
      <c r="C178" s="54">
        <v>389334</v>
      </c>
      <c r="D178" s="54">
        <v>15070</v>
      </c>
    </row>
    <row r="179" spans="2:5" x14ac:dyDescent="0.15">
      <c r="B179" s="53">
        <v>41954</v>
      </c>
      <c r="C179" s="54">
        <v>388896</v>
      </c>
      <c r="D179" s="54">
        <v>15090</v>
      </c>
    </row>
    <row r="180" spans="2:5" x14ac:dyDescent="0.15">
      <c r="B180" s="53">
        <v>41955</v>
      </c>
      <c r="C180" s="54">
        <v>388776</v>
      </c>
      <c r="D180" s="54">
        <v>15535</v>
      </c>
    </row>
    <row r="181" spans="2:5" x14ac:dyDescent="0.15">
      <c r="B181" s="53">
        <v>41956</v>
      </c>
      <c r="C181" s="54">
        <v>389136</v>
      </c>
      <c r="D181" s="54">
        <v>15520</v>
      </c>
    </row>
    <row r="182" spans="2:5" x14ac:dyDescent="0.15">
      <c r="B182" s="53">
        <v>41957</v>
      </c>
      <c r="C182" s="54">
        <v>389370</v>
      </c>
      <c r="D182" s="54">
        <v>15320</v>
      </c>
    </row>
    <row r="183" spans="2:5" x14ac:dyDescent="0.15">
      <c r="B183" s="53">
        <v>41960</v>
      </c>
      <c r="C183" s="54">
        <v>389766</v>
      </c>
      <c r="D183" s="54">
        <v>15600</v>
      </c>
    </row>
    <row r="184" spans="2:5" x14ac:dyDescent="0.15">
      <c r="B184" s="58">
        <v>41961</v>
      </c>
      <c r="C184" s="54">
        <v>390198</v>
      </c>
      <c r="D184" s="54">
        <v>15650</v>
      </c>
    </row>
    <row r="185" spans="2:5" x14ac:dyDescent="0.15">
      <c r="B185" s="58">
        <v>41962</v>
      </c>
      <c r="C185" s="54">
        <v>390432</v>
      </c>
      <c r="D185" s="54">
        <v>15850</v>
      </c>
    </row>
    <row r="186" spans="2:5" x14ac:dyDescent="0.15">
      <c r="B186" s="58">
        <v>41963</v>
      </c>
      <c r="C186" s="54">
        <v>393324</v>
      </c>
      <c r="D186" s="54">
        <v>16175</v>
      </c>
    </row>
    <row r="187" spans="2:5" x14ac:dyDescent="0.15">
      <c r="B187" s="58">
        <v>41964</v>
      </c>
      <c r="C187" s="54">
        <v>394770</v>
      </c>
      <c r="D187" s="54">
        <v>16450</v>
      </c>
    </row>
    <row r="188" spans="2:5" x14ac:dyDescent="0.15">
      <c r="B188" s="58">
        <v>41967</v>
      </c>
      <c r="C188" s="54">
        <v>397236</v>
      </c>
      <c r="D188" s="54">
        <v>16535</v>
      </c>
    </row>
    <row r="189" spans="2:5" x14ac:dyDescent="0.15">
      <c r="B189" s="58">
        <v>41968</v>
      </c>
      <c r="C189" s="54">
        <v>398064</v>
      </c>
      <c r="D189" s="54">
        <v>16455</v>
      </c>
    </row>
    <row r="190" spans="2:5" x14ac:dyDescent="0.15">
      <c r="B190" s="58">
        <v>41969</v>
      </c>
      <c r="C190" s="54">
        <v>399996</v>
      </c>
      <c r="D190" s="54">
        <v>16230</v>
      </c>
    </row>
    <row r="191" spans="2:5" x14ac:dyDescent="0.15">
      <c r="B191" s="58">
        <v>41970</v>
      </c>
      <c r="C191" s="54">
        <v>401850</v>
      </c>
      <c r="D191" s="54">
        <v>16325</v>
      </c>
    </row>
    <row r="192" spans="2:5" x14ac:dyDescent="0.15">
      <c r="B192" s="53">
        <v>41971</v>
      </c>
      <c r="C192" s="54">
        <v>404496</v>
      </c>
      <c r="D192" s="54">
        <v>16090</v>
      </c>
      <c r="E192" s="54">
        <v>25000</v>
      </c>
    </row>
    <row r="193" spans="2:4" x14ac:dyDescent="0.15">
      <c r="B193" s="53">
        <v>41974</v>
      </c>
      <c r="C193" s="54">
        <v>404766</v>
      </c>
      <c r="D193" s="54">
        <v>16205</v>
      </c>
    </row>
    <row r="194" spans="2:4" x14ac:dyDescent="0.15">
      <c r="B194" s="53">
        <v>41975</v>
      </c>
      <c r="C194" s="54">
        <v>405570</v>
      </c>
      <c r="D194" s="54">
        <v>16175</v>
      </c>
    </row>
    <row r="195" spans="2:4" x14ac:dyDescent="0.15">
      <c r="B195" s="53">
        <v>41976</v>
      </c>
      <c r="C195" s="54">
        <v>407646</v>
      </c>
      <c r="D195" s="54">
        <v>16325</v>
      </c>
    </row>
    <row r="196" spans="2:4" x14ac:dyDescent="0.15">
      <c r="B196" s="53">
        <v>41977</v>
      </c>
      <c r="C196" s="54">
        <v>406992</v>
      </c>
      <c r="D196" s="54">
        <v>16780</v>
      </c>
    </row>
    <row r="197" spans="2:4" x14ac:dyDescent="0.15">
      <c r="B197" s="53">
        <v>41978</v>
      </c>
      <c r="C197" s="54">
        <v>407370</v>
      </c>
      <c r="D197" s="54">
        <v>16825</v>
      </c>
    </row>
    <row r="198" spans="2:4" x14ac:dyDescent="0.15">
      <c r="B198" s="53">
        <v>41981</v>
      </c>
      <c r="C198" s="54">
        <v>406410</v>
      </c>
      <c r="D198" s="54">
        <v>16555</v>
      </c>
    </row>
    <row r="199" spans="2:4" x14ac:dyDescent="0.15">
      <c r="B199" s="53">
        <v>41982</v>
      </c>
      <c r="C199" s="54">
        <v>406248</v>
      </c>
      <c r="D199" s="54">
        <v>16255</v>
      </c>
    </row>
    <row r="200" spans="2:4" x14ac:dyDescent="0.15">
      <c r="B200" s="53">
        <v>41983</v>
      </c>
      <c r="C200" s="54">
        <v>407568</v>
      </c>
      <c r="D200" s="54">
        <v>16425</v>
      </c>
    </row>
    <row r="201" spans="2:4" x14ac:dyDescent="0.15">
      <c r="B201" s="53">
        <v>41984</v>
      </c>
      <c r="C201" s="54">
        <v>406524</v>
      </c>
      <c r="D201" s="54">
        <v>16150</v>
      </c>
    </row>
    <row r="202" spans="2:4" x14ac:dyDescent="0.15">
      <c r="B202" s="53">
        <v>41985</v>
      </c>
      <c r="C202" s="54">
        <v>405294</v>
      </c>
      <c r="D202" s="54">
        <v>16335</v>
      </c>
    </row>
    <row r="203" spans="2:4" x14ac:dyDescent="0.15">
      <c r="B203" s="53">
        <v>41988</v>
      </c>
      <c r="C203" s="54">
        <v>405186</v>
      </c>
      <c r="D203" s="54">
        <v>16660</v>
      </c>
    </row>
    <row r="204" spans="2:4" x14ac:dyDescent="0.15">
      <c r="B204" s="53">
        <v>41989</v>
      </c>
      <c r="C204" s="54">
        <v>405174</v>
      </c>
      <c r="D204" s="54">
        <v>16130</v>
      </c>
    </row>
    <row r="205" spans="2:4" x14ac:dyDescent="0.15">
      <c r="B205" s="53">
        <v>41990</v>
      </c>
      <c r="C205" s="54">
        <v>406854</v>
      </c>
      <c r="D205" s="54">
        <v>15430</v>
      </c>
    </row>
    <row r="206" spans="2:4" x14ac:dyDescent="0.15">
      <c r="B206" s="53">
        <v>41991</v>
      </c>
      <c r="C206" s="54">
        <v>406722</v>
      </c>
      <c r="D206" s="54">
        <v>15505</v>
      </c>
    </row>
    <row r="207" spans="2:4" x14ac:dyDescent="0.15">
      <c r="B207" s="53">
        <v>41992</v>
      </c>
      <c r="C207" s="54">
        <v>406812</v>
      </c>
      <c r="D207" s="54">
        <v>15350</v>
      </c>
    </row>
    <row r="208" spans="2:4" x14ac:dyDescent="0.15">
      <c r="B208" s="53">
        <v>41995</v>
      </c>
      <c r="C208" s="54">
        <v>408408</v>
      </c>
      <c r="D208" s="54">
        <v>15630</v>
      </c>
    </row>
    <row r="209" spans="1:7" x14ac:dyDescent="0.15">
      <c r="B209" s="53">
        <v>41996</v>
      </c>
      <c r="C209" s="54">
        <v>408990</v>
      </c>
      <c r="D209" s="54">
        <v>15380</v>
      </c>
    </row>
    <row r="210" spans="1:7" x14ac:dyDescent="0.15">
      <c r="B210" s="53">
        <v>41997</v>
      </c>
      <c r="C210" s="54">
        <v>410880</v>
      </c>
      <c r="D210" s="54">
        <v>15275</v>
      </c>
    </row>
    <row r="211" spans="1:7" x14ac:dyDescent="0.15">
      <c r="B211" s="58">
        <v>42002</v>
      </c>
      <c r="C211" s="54">
        <v>410808</v>
      </c>
      <c r="D211" s="54">
        <v>15110</v>
      </c>
    </row>
    <row r="212" spans="1:7" x14ac:dyDescent="0.15">
      <c r="B212" s="58">
        <v>42003</v>
      </c>
      <c r="C212" s="54">
        <v>412704</v>
      </c>
      <c r="D212" s="54">
        <v>14855</v>
      </c>
      <c r="F212" t="s">
        <v>338</v>
      </c>
      <c r="G212" t="s">
        <v>339</v>
      </c>
    </row>
    <row r="213" spans="1:7" x14ac:dyDescent="0.15">
      <c r="B213" s="58">
        <v>42004</v>
      </c>
      <c r="C213" s="54">
        <v>413148</v>
      </c>
      <c r="D213" s="54">
        <v>14935</v>
      </c>
      <c r="E213" s="54">
        <v>25000</v>
      </c>
      <c r="F213" s="54">
        <f>ROUND(SUM(D3:D213)/COUNTA(D3:D213),0)</f>
        <v>17411</v>
      </c>
      <c r="G213" s="54">
        <v>17599</v>
      </c>
    </row>
    <row r="214" spans="1:7" x14ac:dyDescent="0.15">
      <c r="A214">
        <v>2015</v>
      </c>
      <c r="B214" s="58">
        <v>42006</v>
      </c>
      <c r="C214" s="54">
        <v>414900</v>
      </c>
      <c r="D214" s="54">
        <v>14880</v>
      </c>
    </row>
    <row r="215" spans="1:7" x14ac:dyDescent="0.15">
      <c r="B215" s="53">
        <v>42009</v>
      </c>
      <c r="C215" s="54">
        <v>414756</v>
      </c>
      <c r="D215" s="54">
        <v>14585</v>
      </c>
    </row>
    <row r="216" spans="1:7" x14ac:dyDescent="0.15">
      <c r="B216" s="53">
        <v>42010</v>
      </c>
      <c r="C216" s="54">
        <v>415338</v>
      </c>
      <c r="D216" s="54">
        <v>15285</v>
      </c>
    </row>
    <row r="217" spans="1:7" x14ac:dyDescent="0.15">
      <c r="B217" s="53">
        <v>42011</v>
      </c>
      <c r="C217" s="54">
        <v>415812</v>
      </c>
      <c r="D217" s="54">
        <v>15455</v>
      </c>
    </row>
    <row r="218" spans="1:7" x14ac:dyDescent="0.15">
      <c r="B218" s="53">
        <v>42012</v>
      </c>
      <c r="C218" s="54">
        <v>415842</v>
      </c>
      <c r="D218" s="54">
        <v>15330</v>
      </c>
    </row>
    <row r="219" spans="1:7" x14ac:dyDescent="0.15">
      <c r="B219" s="53">
        <v>42013</v>
      </c>
      <c r="C219" s="54">
        <v>415164</v>
      </c>
      <c r="D219" s="54">
        <v>15435</v>
      </c>
    </row>
    <row r="220" spans="1:7" x14ac:dyDescent="0.15">
      <c r="B220" s="53">
        <v>42016</v>
      </c>
      <c r="C220" s="54">
        <v>414732</v>
      </c>
      <c r="D220" s="54">
        <v>14955</v>
      </c>
    </row>
    <row r="221" spans="1:7" x14ac:dyDescent="0.15">
      <c r="B221" s="53">
        <v>42017</v>
      </c>
      <c r="C221" s="54">
        <v>416436</v>
      </c>
      <c r="D221" s="54">
        <v>14780</v>
      </c>
    </row>
    <row r="222" spans="1:7" x14ac:dyDescent="0.15">
      <c r="B222" s="53">
        <v>42018</v>
      </c>
      <c r="C222" s="54">
        <v>418320</v>
      </c>
      <c r="D222" s="54">
        <v>14250</v>
      </c>
    </row>
    <row r="223" spans="1:7" x14ac:dyDescent="0.15">
      <c r="B223" s="53">
        <v>42019</v>
      </c>
      <c r="C223" s="54">
        <v>418332</v>
      </c>
      <c r="D223" s="54">
        <v>14570</v>
      </c>
    </row>
    <row r="224" spans="1:7" x14ac:dyDescent="0.15">
      <c r="B224" s="53">
        <v>42020</v>
      </c>
      <c r="C224" s="54">
        <v>418518</v>
      </c>
      <c r="D224" s="54">
        <v>14360</v>
      </c>
    </row>
    <row r="225" spans="2:5" x14ac:dyDescent="0.15">
      <c r="B225" s="53">
        <v>42023</v>
      </c>
      <c r="C225" s="54">
        <v>417900</v>
      </c>
      <c r="D225" s="54">
        <v>14400</v>
      </c>
    </row>
    <row r="226" spans="2:5" x14ac:dyDescent="0.15">
      <c r="B226" s="53">
        <v>42024</v>
      </c>
      <c r="C226" s="54">
        <v>418062</v>
      </c>
      <c r="D226" s="54">
        <v>14540</v>
      </c>
    </row>
    <row r="227" spans="2:5" x14ac:dyDescent="0.15">
      <c r="B227" s="53">
        <v>42025</v>
      </c>
      <c r="C227" s="54">
        <v>419964</v>
      </c>
      <c r="D227" s="54">
        <v>14770</v>
      </c>
    </row>
    <row r="228" spans="2:5" x14ac:dyDescent="0.15">
      <c r="B228" s="53">
        <v>42026</v>
      </c>
      <c r="C228" s="54">
        <v>421842</v>
      </c>
      <c r="D228" s="54">
        <v>14720</v>
      </c>
    </row>
    <row r="229" spans="2:5" x14ac:dyDescent="0.15">
      <c r="B229" s="53">
        <v>42027</v>
      </c>
      <c r="C229" s="54">
        <v>423036</v>
      </c>
      <c r="D229" s="54">
        <v>14405</v>
      </c>
    </row>
    <row r="230" spans="2:5" x14ac:dyDescent="0.15">
      <c r="B230" s="53">
        <v>42030</v>
      </c>
      <c r="C230" s="54">
        <v>424344</v>
      </c>
      <c r="D230" s="54">
        <v>14375</v>
      </c>
    </row>
    <row r="231" spans="2:5" x14ac:dyDescent="0.15">
      <c r="B231" s="53">
        <v>42031</v>
      </c>
      <c r="C231" s="54">
        <v>424110</v>
      </c>
      <c r="D231" s="54">
        <v>14675</v>
      </c>
    </row>
    <row r="232" spans="2:5" x14ac:dyDescent="0.15">
      <c r="B232" s="53">
        <v>42032</v>
      </c>
      <c r="C232" s="54">
        <v>423726</v>
      </c>
      <c r="D232" s="54">
        <v>14930</v>
      </c>
    </row>
    <row r="233" spans="2:5" x14ac:dyDescent="0.15">
      <c r="B233" s="53">
        <v>42033</v>
      </c>
      <c r="C233" s="54">
        <v>425562</v>
      </c>
      <c r="D233" s="54">
        <v>14705</v>
      </c>
    </row>
    <row r="234" spans="2:5" x14ac:dyDescent="0.15">
      <c r="B234" s="53">
        <v>42034</v>
      </c>
      <c r="C234" s="54">
        <v>426240</v>
      </c>
      <c r="D234" s="54">
        <v>14785</v>
      </c>
      <c r="E234" s="54">
        <v>25000</v>
      </c>
    </row>
    <row r="235" spans="2:5" x14ac:dyDescent="0.15">
      <c r="B235" s="53">
        <v>42037</v>
      </c>
      <c r="C235" s="54">
        <v>424974</v>
      </c>
      <c r="D235" s="54">
        <v>15050</v>
      </c>
    </row>
    <row r="236" spans="2:5" x14ac:dyDescent="0.15">
      <c r="B236" s="53">
        <v>42038</v>
      </c>
      <c r="C236" s="54">
        <v>424572</v>
      </c>
      <c r="D236" s="54">
        <v>15375</v>
      </c>
    </row>
    <row r="237" spans="2:5" x14ac:dyDescent="0.15">
      <c r="B237" s="53">
        <v>42039</v>
      </c>
      <c r="C237" s="54">
        <v>424788</v>
      </c>
      <c r="D237" s="54">
        <v>14930</v>
      </c>
    </row>
    <row r="238" spans="2:5" x14ac:dyDescent="0.15">
      <c r="B238" s="53">
        <v>42040</v>
      </c>
      <c r="C238" s="54">
        <v>423480</v>
      </c>
      <c r="D238" s="54">
        <v>14835</v>
      </c>
    </row>
    <row r="239" spans="2:5" x14ac:dyDescent="0.15">
      <c r="B239" s="53">
        <v>42041</v>
      </c>
      <c r="C239" s="54">
        <v>423480</v>
      </c>
      <c r="D239" s="54">
        <v>14965</v>
      </c>
    </row>
    <row r="240" spans="2:5" x14ac:dyDescent="0.15">
      <c r="B240" s="53">
        <v>42044</v>
      </c>
      <c r="C240" s="54">
        <v>426324</v>
      </c>
      <c r="D240" s="54">
        <v>15050</v>
      </c>
    </row>
    <row r="241" spans="2:5" x14ac:dyDescent="0.15">
      <c r="B241" s="53">
        <v>42045</v>
      </c>
      <c r="C241" s="54">
        <v>426090</v>
      </c>
      <c r="D241" s="54">
        <v>14860</v>
      </c>
    </row>
    <row r="242" spans="2:5" x14ac:dyDescent="0.15">
      <c r="B242" s="53">
        <v>42046</v>
      </c>
      <c r="C242" s="54">
        <v>426018</v>
      </c>
      <c r="D242" s="54">
        <v>14710</v>
      </c>
    </row>
    <row r="243" spans="2:5" x14ac:dyDescent="0.15">
      <c r="B243" s="53">
        <v>42047</v>
      </c>
      <c r="C243" s="54">
        <v>425310</v>
      </c>
      <c r="D243" s="54">
        <v>14605</v>
      </c>
    </row>
    <row r="244" spans="2:5" x14ac:dyDescent="0.15">
      <c r="B244" s="53">
        <v>42048</v>
      </c>
      <c r="C244" s="54">
        <v>426228</v>
      </c>
      <c r="D244" s="54">
        <v>14745</v>
      </c>
    </row>
    <row r="245" spans="2:5" x14ac:dyDescent="0.15">
      <c r="B245" s="53">
        <v>42051</v>
      </c>
      <c r="C245" s="54">
        <v>425838</v>
      </c>
      <c r="D245" s="54">
        <v>14430</v>
      </c>
    </row>
    <row r="246" spans="2:5" x14ac:dyDescent="0.15">
      <c r="B246" s="53">
        <v>42052</v>
      </c>
      <c r="C246" s="54">
        <v>426114</v>
      </c>
      <c r="D246" s="54">
        <v>14215</v>
      </c>
    </row>
    <row r="247" spans="2:5" x14ac:dyDescent="0.15">
      <c r="B247" s="53">
        <v>42053</v>
      </c>
      <c r="C247" s="54">
        <v>425790</v>
      </c>
      <c r="D247" s="54">
        <v>14100</v>
      </c>
    </row>
    <row r="248" spans="2:5" x14ac:dyDescent="0.15">
      <c r="B248" s="53">
        <v>42054</v>
      </c>
      <c r="C248" s="54">
        <v>425604</v>
      </c>
      <c r="D248" s="54">
        <v>13925</v>
      </c>
    </row>
    <row r="249" spans="2:5" x14ac:dyDescent="0.15">
      <c r="B249" s="53">
        <v>42055</v>
      </c>
      <c r="C249" s="54">
        <v>425934</v>
      </c>
      <c r="D249" s="54">
        <v>13950</v>
      </c>
    </row>
    <row r="250" spans="2:5" x14ac:dyDescent="0.15">
      <c r="B250" s="53">
        <v>42058</v>
      </c>
      <c r="C250" s="54">
        <v>424932</v>
      </c>
      <c r="D250" s="54">
        <v>13915</v>
      </c>
    </row>
    <row r="251" spans="2:5" x14ac:dyDescent="0.15">
      <c r="B251" s="53">
        <v>42059</v>
      </c>
      <c r="C251" s="54">
        <v>424548</v>
      </c>
      <c r="D251" s="54">
        <v>14250</v>
      </c>
    </row>
    <row r="252" spans="2:5" x14ac:dyDescent="0.15">
      <c r="B252" s="53">
        <v>42060</v>
      </c>
      <c r="C252" s="54">
        <v>425334</v>
      </c>
      <c r="D252" s="54">
        <v>14310</v>
      </c>
    </row>
    <row r="253" spans="2:5" x14ac:dyDescent="0.15">
      <c r="B253" s="53">
        <v>42061</v>
      </c>
      <c r="C253" s="54">
        <v>427596</v>
      </c>
      <c r="D253" s="54">
        <v>14400</v>
      </c>
    </row>
    <row r="254" spans="2:5" x14ac:dyDescent="0.15">
      <c r="B254" s="53">
        <v>42062</v>
      </c>
      <c r="C254" s="54">
        <v>428676</v>
      </c>
      <c r="D254" s="54">
        <v>14045</v>
      </c>
      <c r="E254" s="54">
        <v>25000</v>
      </c>
    </row>
    <row r="255" spans="2:5" x14ac:dyDescent="0.15">
      <c r="B255" s="53">
        <v>42065</v>
      </c>
      <c r="C255" s="54">
        <v>430944</v>
      </c>
      <c r="D255" s="54">
        <v>13885</v>
      </c>
    </row>
    <row r="256" spans="2:5" x14ac:dyDescent="0.15">
      <c r="B256" s="53">
        <v>42066</v>
      </c>
      <c r="C256" s="54">
        <v>430932</v>
      </c>
      <c r="D256" s="54">
        <v>13600</v>
      </c>
    </row>
    <row r="257" spans="2:4" x14ac:dyDescent="0.15">
      <c r="B257" s="53">
        <v>42067</v>
      </c>
      <c r="C257" s="54">
        <v>431274</v>
      </c>
      <c r="D257" s="54">
        <v>13830</v>
      </c>
    </row>
    <row r="258" spans="2:4" x14ac:dyDescent="0.15">
      <c r="B258" s="53">
        <v>42068</v>
      </c>
      <c r="C258" s="54">
        <v>431442</v>
      </c>
      <c r="D258" s="54">
        <v>14055</v>
      </c>
    </row>
    <row r="259" spans="2:4" x14ac:dyDescent="0.15">
      <c r="B259" s="53">
        <v>42069</v>
      </c>
      <c r="C259" s="54">
        <v>431952</v>
      </c>
      <c r="D259" s="54">
        <v>14085</v>
      </c>
    </row>
    <row r="260" spans="2:4" x14ac:dyDescent="0.15">
      <c r="B260" s="53">
        <v>42072</v>
      </c>
      <c r="C260" s="54">
        <v>431856</v>
      </c>
      <c r="D260" s="54">
        <v>14415</v>
      </c>
    </row>
    <row r="261" spans="2:4" x14ac:dyDescent="0.15">
      <c r="B261" s="53">
        <v>42073</v>
      </c>
      <c r="C261" s="54">
        <v>432900</v>
      </c>
      <c r="D261" s="54">
        <v>14075</v>
      </c>
    </row>
    <row r="262" spans="2:4" x14ac:dyDescent="0.15">
      <c r="B262" s="53">
        <v>42074</v>
      </c>
      <c r="C262" s="54">
        <v>432480</v>
      </c>
      <c r="D262" s="54">
        <v>13975</v>
      </c>
    </row>
    <row r="263" spans="2:4" x14ac:dyDescent="0.15">
      <c r="B263" s="53">
        <v>42075</v>
      </c>
      <c r="C263" s="54">
        <v>430854</v>
      </c>
      <c r="D263" s="54">
        <v>13825</v>
      </c>
    </row>
    <row r="264" spans="2:4" x14ac:dyDescent="0.15">
      <c r="B264" s="53">
        <v>42076</v>
      </c>
      <c r="C264" s="54">
        <v>430146</v>
      </c>
      <c r="D264" s="54">
        <v>13850</v>
      </c>
    </row>
    <row r="265" spans="2:4" x14ac:dyDescent="0.15">
      <c r="B265" s="53">
        <v>42079</v>
      </c>
      <c r="C265" s="54">
        <v>428910</v>
      </c>
      <c r="D265" s="54">
        <v>13805</v>
      </c>
    </row>
    <row r="266" spans="2:4" x14ac:dyDescent="0.15">
      <c r="B266" s="53">
        <v>42080</v>
      </c>
      <c r="C266" s="54">
        <v>432120</v>
      </c>
      <c r="D266" s="54">
        <v>13560</v>
      </c>
    </row>
    <row r="267" spans="2:4" x14ac:dyDescent="0.15">
      <c r="B267" s="53">
        <v>42081</v>
      </c>
      <c r="C267" s="54">
        <v>431034</v>
      </c>
      <c r="D267" s="54">
        <v>13575</v>
      </c>
    </row>
    <row r="268" spans="2:4" x14ac:dyDescent="0.15">
      <c r="B268" s="53">
        <v>42082</v>
      </c>
      <c r="C268" s="54">
        <v>431820</v>
      </c>
      <c r="D268" s="54">
        <v>13630</v>
      </c>
    </row>
    <row r="269" spans="2:4" x14ac:dyDescent="0.15">
      <c r="B269" s="53">
        <v>42083</v>
      </c>
      <c r="C269" s="54">
        <v>430482</v>
      </c>
      <c r="D269" s="54">
        <v>13955</v>
      </c>
    </row>
    <row r="270" spans="2:4" x14ac:dyDescent="0.15">
      <c r="B270" s="58">
        <v>42086</v>
      </c>
      <c r="C270" s="54">
        <v>430008</v>
      </c>
      <c r="D270" s="54">
        <v>14200</v>
      </c>
    </row>
    <row r="271" spans="2:4" x14ac:dyDescent="0.15">
      <c r="B271" s="58">
        <v>42087</v>
      </c>
      <c r="C271" s="54">
        <v>431490</v>
      </c>
      <c r="D271" s="54">
        <v>14025</v>
      </c>
    </row>
    <row r="272" spans="2:4" x14ac:dyDescent="0.15">
      <c r="B272" s="58">
        <v>42088</v>
      </c>
      <c r="C272" s="54">
        <v>433980</v>
      </c>
      <c r="D272" s="54">
        <v>13680</v>
      </c>
    </row>
    <row r="273" spans="2:5" x14ac:dyDescent="0.15">
      <c r="B273" s="58">
        <v>42089</v>
      </c>
      <c r="C273" s="54">
        <v>432792</v>
      </c>
      <c r="D273" s="54">
        <v>13615</v>
      </c>
    </row>
    <row r="274" spans="2:5" x14ac:dyDescent="0.15">
      <c r="B274" s="58">
        <v>42090</v>
      </c>
      <c r="C274" s="54">
        <v>433380</v>
      </c>
      <c r="D274" s="54">
        <v>13260</v>
      </c>
    </row>
    <row r="275" spans="2:5" x14ac:dyDescent="0.15">
      <c r="B275" s="58">
        <v>42093</v>
      </c>
      <c r="C275" s="54">
        <v>435048</v>
      </c>
      <c r="D275" s="54">
        <v>13045</v>
      </c>
    </row>
    <row r="276" spans="2:5" x14ac:dyDescent="0.15">
      <c r="B276" s="58">
        <v>42094</v>
      </c>
      <c r="C276" s="54">
        <v>433806</v>
      </c>
      <c r="D276" s="54">
        <v>12460</v>
      </c>
      <c r="E276" s="54">
        <v>25000</v>
      </c>
    </row>
    <row r="277" spans="2:5" x14ac:dyDescent="0.15">
      <c r="B277" s="58">
        <v>42095</v>
      </c>
      <c r="C277" s="54">
        <v>432996</v>
      </c>
      <c r="D277" s="54">
        <v>12330</v>
      </c>
    </row>
    <row r="278" spans="2:5" x14ac:dyDescent="0.15">
      <c r="B278" s="58">
        <v>42096</v>
      </c>
      <c r="C278" s="54">
        <v>431790</v>
      </c>
      <c r="D278" s="54">
        <v>12930</v>
      </c>
    </row>
    <row r="279" spans="2:5" x14ac:dyDescent="0.15">
      <c r="B279" s="58">
        <v>42101</v>
      </c>
      <c r="C279" s="54">
        <v>431970</v>
      </c>
      <c r="D279" s="54">
        <v>12565</v>
      </c>
    </row>
    <row r="280" spans="2:5" x14ac:dyDescent="0.15">
      <c r="B280" s="58">
        <v>42102</v>
      </c>
      <c r="C280" s="54">
        <v>431376</v>
      </c>
      <c r="D280" s="54">
        <v>12725</v>
      </c>
    </row>
    <row r="281" spans="2:5" x14ac:dyDescent="0.15">
      <c r="B281" s="58">
        <v>42103</v>
      </c>
      <c r="C281" s="54">
        <v>431172</v>
      </c>
      <c r="D281" s="54">
        <v>12545</v>
      </c>
    </row>
    <row r="282" spans="2:5" x14ac:dyDescent="0.15">
      <c r="B282" s="58">
        <v>42104</v>
      </c>
      <c r="C282" s="54">
        <v>431292</v>
      </c>
      <c r="D282" s="54">
        <v>12590</v>
      </c>
    </row>
    <row r="283" spans="2:5" x14ac:dyDescent="0.15">
      <c r="B283" s="58">
        <v>42107</v>
      </c>
      <c r="C283" s="54">
        <v>431214</v>
      </c>
      <c r="D283" s="54">
        <v>12520</v>
      </c>
    </row>
    <row r="284" spans="2:5" x14ac:dyDescent="0.15">
      <c r="B284" s="58">
        <v>42108</v>
      </c>
      <c r="C284" s="54">
        <v>431346</v>
      </c>
      <c r="D284" s="54">
        <v>12260</v>
      </c>
    </row>
    <row r="285" spans="2:5" x14ac:dyDescent="0.15">
      <c r="B285" s="58">
        <v>42109</v>
      </c>
      <c r="C285" s="54">
        <v>432000</v>
      </c>
      <c r="D285" s="54">
        <v>12515</v>
      </c>
    </row>
    <row r="286" spans="2:5" x14ac:dyDescent="0.15">
      <c r="B286" s="58">
        <v>42110</v>
      </c>
      <c r="C286" s="54">
        <v>433146</v>
      </c>
      <c r="D286" s="54">
        <v>12890</v>
      </c>
    </row>
    <row r="287" spans="2:5" x14ac:dyDescent="0.15">
      <c r="B287" s="58">
        <v>42111</v>
      </c>
      <c r="C287" s="54">
        <v>433752</v>
      </c>
      <c r="D287" s="54">
        <v>12730</v>
      </c>
    </row>
    <row r="288" spans="2:5" x14ac:dyDescent="0.15">
      <c r="B288" s="58">
        <v>42114</v>
      </c>
      <c r="C288" s="54">
        <v>433734</v>
      </c>
      <c r="D288" s="54">
        <v>12370</v>
      </c>
    </row>
    <row r="289" spans="2:5" x14ac:dyDescent="0.15">
      <c r="B289" s="58">
        <v>42115</v>
      </c>
      <c r="C289" s="54">
        <v>433962</v>
      </c>
      <c r="D289" s="54">
        <v>12770</v>
      </c>
    </row>
    <row r="290" spans="2:5" x14ac:dyDescent="0.15">
      <c r="B290" s="58">
        <v>42116</v>
      </c>
      <c r="C290" s="54">
        <v>434376</v>
      </c>
      <c r="D290" s="54">
        <v>12625</v>
      </c>
    </row>
    <row r="291" spans="2:5" x14ac:dyDescent="0.15">
      <c r="B291" s="58">
        <v>42117</v>
      </c>
      <c r="C291" s="54">
        <v>434712</v>
      </c>
      <c r="D291" s="54">
        <v>12545</v>
      </c>
    </row>
    <row r="292" spans="2:5" x14ac:dyDescent="0.15">
      <c r="B292" s="58">
        <v>42118</v>
      </c>
      <c r="C292" s="54">
        <v>435558</v>
      </c>
      <c r="D292" s="54">
        <v>12860</v>
      </c>
    </row>
    <row r="293" spans="2:5" x14ac:dyDescent="0.15">
      <c r="B293" s="58">
        <v>42121</v>
      </c>
      <c r="C293" s="54">
        <v>436542</v>
      </c>
      <c r="D293" s="54">
        <v>13510</v>
      </c>
    </row>
    <row r="294" spans="2:5" x14ac:dyDescent="0.15">
      <c r="B294" s="58">
        <v>42122</v>
      </c>
      <c r="C294" s="54">
        <v>442950</v>
      </c>
      <c r="D294" s="54">
        <v>13230</v>
      </c>
    </row>
    <row r="295" spans="2:5" x14ac:dyDescent="0.15">
      <c r="B295" s="58">
        <v>42123</v>
      </c>
      <c r="C295" s="54">
        <v>443670</v>
      </c>
      <c r="D295" s="54">
        <v>13285</v>
      </c>
    </row>
    <row r="296" spans="2:5" x14ac:dyDescent="0.15">
      <c r="B296" s="58">
        <v>42124</v>
      </c>
      <c r="C296" s="54">
        <v>444756</v>
      </c>
      <c r="D296" s="54">
        <v>13860</v>
      </c>
      <c r="E296" s="54">
        <v>25000</v>
      </c>
    </row>
    <row r="297" spans="2:5" x14ac:dyDescent="0.15">
      <c r="B297" s="58">
        <v>42125</v>
      </c>
      <c r="C297" s="54">
        <v>444312</v>
      </c>
      <c r="D297" s="54">
        <v>13760</v>
      </c>
    </row>
    <row r="298" spans="2:5" x14ac:dyDescent="0.15">
      <c r="B298" s="58">
        <v>42129</v>
      </c>
      <c r="C298" s="54">
        <v>444060</v>
      </c>
      <c r="D298" s="54">
        <v>14130</v>
      </c>
    </row>
    <row r="299" spans="2:5" x14ac:dyDescent="0.15">
      <c r="B299" s="58">
        <v>42130</v>
      </c>
      <c r="C299" s="54">
        <v>443916</v>
      </c>
      <c r="D299" s="54">
        <v>14415</v>
      </c>
    </row>
    <row r="300" spans="2:5" x14ac:dyDescent="0.15">
      <c r="B300" s="58">
        <v>42131</v>
      </c>
      <c r="C300" s="54">
        <v>442434</v>
      </c>
      <c r="D300" s="54">
        <v>13915</v>
      </c>
    </row>
    <row r="301" spans="2:5" x14ac:dyDescent="0.15">
      <c r="B301" s="58">
        <v>42132</v>
      </c>
      <c r="C301" s="54">
        <v>441174</v>
      </c>
      <c r="D301" s="54">
        <v>14100</v>
      </c>
    </row>
    <row r="302" spans="2:5" x14ac:dyDescent="0.15">
      <c r="B302" s="58">
        <v>42135</v>
      </c>
      <c r="C302" s="54">
        <v>442812</v>
      </c>
      <c r="D302" s="54">
        <v>14285</v>
      </c>
    </row>
    <row r="303" spans="2:5" x14ac:dyDescent="0.15">
      <c r="B303" s="58">
        <v>42136</v>
      </c>
      <c r="C303" s="54">
        <v>440034</v>
      </c>
      <c r="D303" s="54">
        <v>14120</v>
      </c>
    </row>
    <row r="304" spans="2:5" x14ac:dyDescent="0.15">
      <c r="B304" s="58">
        <v>42137</v>
      </c>
      <c r="C304" s="54">
        <v>441042</v>
      </c>
      <c r="D304" s="54">
        <v>14040</v>
      </c>
    </row>
    <row r="305" spans="2:5" x14ac:dyDescent="0.15">
      <c r="B305" s="58">
        <v>42138</v>
      </c>
      <c r="C305" s="54">
        <v>443352</v>
      </c>
      <c r="D305" s="54">
        <v>13830</v>
      </c>
    </row>
    <row r="306" spans="2:5" x14ac:dyDescent="0.15">
      <c r="B306" s="58">
        <v>42139</v>
      </c>
      <c r="C306" s="54">
        <v>444324</v>
      </c>
      <c r="D306" s="54">
        <v>13655</v>
      </c>
    </row>
    <row r="307" spans="2:5" x14ac:dyDescent="0.15">
      <c r="B307" s="58">
        <v>42142</v>
      </c>
      <c r="C307" s="54">
        <v>443622</v>
      </c>
      <c r="D307" s="54">
        <v>13685</v>
      </c>
    </row>
    <row r="308" spans="2:5" x14ac:dyDescent="0.15">
      <c r="B308" s="58">
        <v>42143</v>
      </c>
      <c r="C308" s="54">
        <v>444936</v>
      </c>
      <c r="D308" s="54">
        <v>13390</v>
      </c>
    </row>
    <row r="309" spans="2:5" x14ac:dyDescent="0.15">
      <c r="B309" s="58">
        <v>42144</v>
      </c>
      <c r="C309" s="54">
        <v>446640</v>
      </c>
      <c r="D309" s="54">
        <v>12830</v>
      </c>
    </row>
    <row r="310" spans="2:5" x14ac:dyDescent="0.15">
      <c r="B310" s="58">
        <v>42145</v>
      </c>
      <c r="C310" s="54">
        <v>446868</v>
      </c>
      <c r="D310" s="54">
        <v>13015</v>
      </c>
    </row>
    <row r="311" spans="2:5" x14ac:dyDescent="0.15">
      <c r="B311" s="58">
        <v>42146</v>
      </c>
      <c r="C311" s="54">
        <v>455790</v>
      </c>
      <c r="D311" s="54">
        <v>12710</v>
      </c>
    </row>
    <row r="312" spans="2:5" x14ac:dyDescent="0.15">
      <c r="B312" s="58">
        <v>42150</v>
      </c>
      <c r="C312" s="54">
        <v>463800</v>
      </c>
      <c r="D312" s="54">
        <v>12650</v>
      </c>
    </row>
    <row r="313" spans="2:5" x14ac:dyDescent="0.15">
      <c r="B313" s="58">
        <v>42151</v>
      </c>
      <c r="C313" s="54">
        <v>465624</v>
      </c>
      <c r="D313" s="54">
        <v>12625</v>
      </c>
    </row>
    <row r="314" spans="2:5" x14ac:dyDescent="0.15">
      <c r="B314" s="58">
        <v>42152</v>
      </c>
      <c r="C314" s="54">
        <v>464610</v>
      </c>
      <c r="D314" s="54">
        <v>12840</v>
      </c>
    </row>
    <row r="315" spans="2:5" x14ac:dyDescent="0.15">
      <c r="B315" s="58">
        <v>42153</v>
      </c>
      <c r="C315" s="54">
        <v>464364</v>
      </c>
      <c r="D315" s="54">
        <v>12675</v>
      </c>
      <c r="E315" s="54">
        <v>25000</v>
      </c>
    </row>
    <row r="316" spans="2:5" x14ac:dyDescent="0.15">
      <c r="B316" s="58">
        <v>42156</v>
      </c>
      <c r="C316" s="54">
        <v>465564</v>
      </c>
      <c r="D316" s="54">
        <v>12540</v>
      </c>
    </row>
    <row r="317" spans="2:5" x14ac:dyDescent="0.15">
      <c r="B317" s="58">
        <v>42157</v>
      </c>
      <c r="C317" s="54">
        <v>465516</v>
      </c>
      <c r="D317" s="54">
        <v>12910</v>
      </c>
    </row>
    <row r="318" spans="2:5" x14ac:dyDescent="0.15">
      <c r="B318" s="58">
        <v>42158</v>
      </c>
      <c r="C318" s="54">
        <v>470118</v>
      </c>
      <c r="D318" s="54">
        <v>12940</v>
      </c>
    </row>
    <row r="319" spans="2:5" x14ac:dyDescent="0.15">
      <c r="B319" s="58">
        <v>42159</v>
      </c>
      <c r="C319" s="54">
        <v>470376</v>
      </c>
      <c r="D319" s="54">
        <v>12840</v>
      </c>
    </row>
    <row r="320" spans="2:5" x14ac:dyDescent="0.15">
      <c r="B320" s="58">
        <v>42160</v>
      </c>
      <c r="C320" s="54">
        <v>469488</v>
      </c>
      <c r="D320" s="54">
        <v>12865</v>
      </c>
    </row>
    <row r="321" spans="2:4" x14ac:dyDescent="0.15">
      <c r="B321" s="58">
        <v>42163</v>
      </c>
      <c r="C321" s="54">
        <v>469080</v>
      </c>
      <c r="D321" s="54">
        <v>13095</v>
      </c>
    </row>
    <row r="322" spans="2:4" x14ac:dyDescent="0.15">
      <c r="B322" s="58">
        <v>42164</v>
      </c>
      <c r="C322" s="54">
        <v>467904</v>
      </c>
      <c r="D322" s="54">
        <v>13530</v>
      </c>
    </row>
    <row r="323" spans="2:4" x14ac:dyDescent="0.15">
      <c r="B323" s="58">
        <v>42165</v>
      </c>
      <c r="C323" s="54">
        <v>467010</v>
      </c>
      <c r="D323" s="54">
        <v>13575</v>
      </c>
    </row>
    <row r="324" spans="2:4" x14ac:dyDescent="0.15">
      <c r="B324" s="58">
        <v>42166</v>
      </c>
      <c r="C324" s="54">
        <v>465690</v>
      </c>
      <c r="D324" s="54">
        <v>13465</v>
      </c>
    </row>
    <row r="325" spans="2:4" x14ac:dyDescent="0.15">
      <c r="B325" s="58">
        <v>42167</v>
      </c>
      <c r="C325" s="54">
        <v>465264</v>
      </c>
      <c r="D325" s="54">
        <v>13065</v>
      </c>
    </row>
    <row r="326" spans="2:4" x14ac:dyDescent="0.15">
      <c r="B326" s="58">
        <v>42170</v>
      </c>
      <c r="C326" s="54">
        <v>464556</v>
      </c>
      <c r="D326" s="54">
        <v>12735</v>
      </c>
    </row>
    <row r="327" spans="2:4" x14ac:dyDescent="0.15">
      <c r="B327" s="58">
        <v>42171</v>
      </c>
      <c r="C327" s="54">
        <v>461568</v>
      </c>
      <c r="D327" s="54">
        <v>12775</v>
      </c>
    </row>
    <row r="328" spans="2:4" x14ac:dyDescent="0.15">
      <c r="B328" s="58">
        <v>42172</v>
      </c>
      <c r="C328" s="54">
        <v>459762</v>
      </c>
      <c r="D328" s="54">
        <v>12850</v>
      </c>
    </row>
    <row r="329" spans="2:4" x14ac:dyDescent="0.15">
      <c r="B329" s="58">
        <v>42173</v>
      </c>
      <c r="C329" s="54">
        <v>459198</v>
      </c>
      <c r="D329" s="54">
        <v>12860</v>
      </c>
    </row>
    <row r="330" spans="2:4" x14ac:dyDescent="0.15">
      <c r="B330" s="58">
        <v>42174</v>
      </c>
      <c r="C330" s="54">
        <v>458550</v>
      </c>
      <c r="D330" s="54">
        <v>12600</v>
      </c>
    </row>
    <row r="331" spans="2:4" x14ac:dyDescent="0.15">
      <c r="B331" s="58">
        <v>42177</v>
      </c>
      <c r="C331" s="54">
        <v>461436</v>
      </c>
      <c r="D331" s="54">
        <v>12590</v>
      </c>
    </row>
    <row r="332" spans="2:4" x14ac:dyDescent="0.15">
      <c r="B332" s="58">
        <v>42178</v>
      </c>
      <c r="C332" s="54">
        <v>458688</v>
      </c>
      <c r="D332" s="54">
        <v>12665</v>
      </c>
    </row>
    <row r="333" spans="2:4" x14ac:dyDescent="0.15">
      <c r="B333" s="58">
        <v>42179</v>
      </c>
      <c r="C333" s="54">
        <v>459438</v>
      </c>
      <c r="D333" s="54">
        <v>12780</v>
      </c>
    </row>
    <row r="334" spans="2:4" x14ac:dyDescent="0.15">
      <c r="B334" s="58">
        <v>42180</v>
      </c>
      <c r="C334" s="54">
        <v>458370</v>
      </c>
      <c r="D334" s="54">
        <v>12585</v>
      </c>
    </row>
    <row r="335" spans="2:4" x14ac:dyDescent="0.15">
      <c r="B335" s="58">
        <v>42181</v>
      </c>
      <c r="C335" s="54">
        <v>458148</v>
      </c>
      <c r="D335" s="54">
        <v>12495</v>
      </c>
    </row>
    <row r="336" spans="2:4" x14ac:dyDescent="0.15">
      <c r="B336" s="58">
        <v>42184</v>
      </c>
      <c r="C336" s="54">
        <v>459018</v>
      </c>
      <c r="D336" s="54">
        <v>11715</v>
      </c>
    </row>
    <row r="337" spans="2:5" x14ac:dyDescent="0.15">
      <c r="B337" s="58">
        <v>42185</v>
      </c>
      <c r="C337" s="54">
        <v>456438</v>
      </c>
      <c r="D337" s="54">
        <v>11680</v>
      </c>
      <c r="E337" s="54">
        <v>25000</v>
      </c>
    </row>
    <row r="338" spans="2:5" x14ac:dyDescent="0.15">
      <c r="B338" s="58">
        <v>42186</v>
      </c>
      <c r="C338" s="54">
        <v>457110</v>
      </c>
      <c r="D338" s="54">
        <v>11905</v>
      </c>
    </row>
    <row r="339" spans="2:5" x14ac:dyDescent="0.15">
      <c r="B339" s="58">
        <v>42187</v>
      </c>
      <c r="C339" s="54">
        <v>457308</v>
      </c>
      <c r="D339" s="54">
        <v>12060</v>
      </c>
    </row>
    <row r="340" spans="2:5" x14ac:dyDescent="0.15">
      <c r="B340" s="58">
        <v>42188</v>
      </c>
      <c r="C340" s="54">
        <v>457086</v>
      </c>
      <c r="D340" s="54">
        <v>12050</v>
      </c>
    </row>
    <row r="341" spans="2:5" x14ac:dyDescent="0.15">
      <c r="B341" s="58">
        <v>42191</v>
      </c>
      <c r="C341" s="54">
        <v>456450</v>
      </c>
      <c r="D341" s="54">
        <v>11560</v>
      </c>
    </row>
    <row r="342" spans="2:5" x14ac:dyDescent="0.15">
      <c r="B342" s="58">
        <v>42192</v>
      </c>
      <c r="C342" s="54">
        <v>455514</v>
      </c>
      <c r="D342" s="54">
        <v>11145</v>
      </c>
    </row>
    <row r="343" spans="2:5" x14ac:dyDescent="0.15">
      <c r="B343" s="58">
        <v>42193</v>
      </c>
      <c r="C343" s="54">
        <v>456744</v>
      </c>
      <c r="D343" s="54">
        <v>10900</v>
      </c>
    </row>
    <row r="344" spans="2:5" x14ac:dyDescent="0.15">
      <c r="B344" s="58">
        <v>42194</v>
      </c>
      <c r="C344" s="54">
        <v>457248</v>
      </c>
      <c r="D344" s="54">
        <v>11290</v>
      </c>
    </row>
    <row r="345" spans="2:5" x14ac:dyDescent="0.15">
      <c r="B345" s="58">
        <v>42195</v>
      </c>
      <c r="C345" s="54">
        <v>456390</v>
      </c>
      <c r="D345" s="54">
        <v>11275</v>
      </c>
    </row>
    <row r="346" spans="2:5" x14ac:dyDescent="0.15">
      <c r="B346" s="58">
        <v>42198</v>
      </c>
      <c r="C346" s="54">
        <v>454896</v>
      </c>
      <c r="D346" s="54">
        <v>11455</v>
      </c>
    </row>
    <row r="347" spans="2:5" x14ac:dyDescent="0.15">
      <c r="B347" s="58">
        <v>42199</v>
      </c>
      <c r="C347" s="54">
        <v>453006</v>
      </c>
      <c r="D347" s="54">
        <v>11385</v>
      </c>
    </row>
    <row r="348" spans="2:5" x14ac:dyDescent="0.15">
      <c r="B348" s="58">
        <v>42200</v>
      </c>
      <c r="C348" s="54">
        <v>453480</v>
      </c>
      <c r="D348" s="54">
        <v>11735</v>
      </c>
    </row>
    <row r="349" spans="2:5" x14ac:dyDescent="0.15">
      <c r="B349" s="58">
        <v>42201</v>
      </c>
      <c r="C349" s="54">
        <v>452850</v>
      </c>
      <c r="D349" s="54">
        <v>11420</v>
      </c>
    </row>
    <row r="350" spans="2:5" x14ac:dyDescent="0.15">
      <c r="B350" s="58">
        <v>42202</v>
      </c>
      <c r="C350" s="54">
        <v>453486</v>
      </c>
      <c r="D350" s="54">
        <v>11425</v>
      </c>
    </row>
    <row r="351" spans="2:5" x14ac:dyDescent="0.15">
      <c r="B351" s="58">
        <v>42205</v>
      </c>
      <c r="C351" s="54">
        <v>453306</v>
      </c>
      <c r="D351" s="54">
        <v>11470</v>
      </c>
    </row>
    <row r="352" spans="2:5" x14ac:dyDescent="0.15">
      <c r="B352" s="58">
        <v>42206</v>
      </c>
      <c r="C352" s="54">
        <v>453582</v>
      </c>
      <c r="D352" s="54">
        <v>11775</v>
      </c>
    </row>
    <row r="353" spans="2:5" x14ac:dyDescent="0.15">
      <c r="B353" s="58">
        <v>42207</v>
      </c>
      <c r="C353" s="54">
        <v>453804</v>
      </c>
      <c r="D353" s="54">
        <v>11545</v>
      </c>
    </row>
    <row r="354" spans="2:5" x14ac:dyDescent="0.15">
      <c r="B354" s="58">
        <v>42208</v>
      </c>
      <c r="C354" s="54">
        <v>453738</v>
      </c>
      <c r="D354" s="54">
        <v>11240</v>
      </c>
    </row>
    <row r="355" spans="2:5" x14ac:dyDescent="0.15">
      <c r="B355" s="58">
        <v>42209</v>
      </c>
      <c r="C355" s="54">
        <v>453330</v>
      </c>
      <c r="D355" s="54">
        <v>11175</v>
      </c>
    </row>
    <row r="356" spans="2:5" x14ac:dyDescent="0.15">
      <c r="B356" s="58">
        <v>42212</v>
      </c>
      <c r="C356" s="54">
        <v>453414</v>
      </c>
      <c r="D356" s="54">
        <v>10925</v>
      </c>
    </row>
    <row r="357" spans="2:5" x14ac:dyDescent="0.15">
      <c r="B357" s="58">
        <v>42213</v>
      </c>
      <c r="C357" s="54">
        <v>452580</v>
      </c>
      <c r="D357" s="54">
        <v>11180</v>
      </c>
    </row>
    <row r="358" spans="2:5" x14ac:dyDescent="0.15">
      <c r="B358" s="58">
        <v>42214</v>
      </c>
      <c r="C358" s="54">
        <v>457890</v>
      </c>
      <c r="D358" s="54">
        <v>11110</v>
      </c>
    </row>
    <row r="359" spans="2:5" x14ac:dyDescent="0.15">
      <c r="B359" s="58">
        <v>42215</v>
      </c>
      <c r="C359" s="54">
        <v>460998</v>
      </c>
      <c r="D359" s="54">
        <v>10925</v>
      </c>
    </row>
    <row r="360" spans="2:5" x14ac:dyDescent="0.15">
      <c r="B360" s="58">
        <v>42216</v>
      </c>
      <c r="C360" s="54">
        <v>460098</v>
      </c>
      <c r="D360" s="54">
        <v>10925</v>
      </c>
      <c r="E360" s="54">
        <v>25000</v>
      </c>
    </row>
    <row r="361" spans="2:5" x14ac:dyDescent="0.15">
      <c r="B361" s="58">
        <v>42219</v>
      </c>
      <c r="C361" s="54">
        <v>458838</v>
      </c>
      <c r="D361" s="54">
        <v>10775</v>
      </c>
    </row>
    <row r="362" spans="2:5" x14ac:dyDescent="0.15">
      <c r="B362" s="58">
        <v>42220</v>
      </c>
      <c r="C362" s="54">
        <v>457926</v>
      </c>
      <c r="D362" s="54">
        <v>10835</v>
      </c>
    </row>
    <row r="363" spans="2:5" x14ac:dyDescent="0.15">
      <c r="B363" s="58">
        <v>42221</v>
      </c>
      <c r="C363" s="54">
        <v>457926</v>
      </c>
      <c r="D363" s="54">
        <v>10790</v>
      </c>
    </row>
    <row r="364" spans="2:5" x14ac:dyDescent="0.15">
      <c r="B364" s="58">
        <v>42222</v>
      </c>
      <c r="C364" s="54">
        <v>458490</v>
      </c>
      <c r="D364" s="54">
        <v>10820</v>
      </c>
    </row>
    <row r="365" spans="2:5" x14ac:dyDescent="0.15">
      <c r="B365" s="58">
        <v>42223</v>
      </c>
      <c r="C365" s="54">
        <v>456678</v>
      </c>
      <c r="D365" s="54">
        <v>10800</v>
      </c>
    </row>
    <row r="366" spans="2:5" x14ac:dyDescent="0.15">
      <c r="B366" s="58">
        <v>42226</v>
      </c>
      <c r="C366" s="54">
        <v>456708</v>
      </c>
      <c r="D366" s="54">
        <v>10935</v>
      </c>
    </row>
    <row r="367" spans="2:5" x14ac:dyDescent="0.15">
      <c r="B367" s="58">
        <v>42227</v>
      </c>
      <c r="C367" s="54">
        <v>456708</v>
      </c>
      <c r="D367" s="54">
        <v>10700</v>
      </c>
    </row>
    <row r="368" spans="2:5" x14ac:dyDescent="0.15">
      <c r="B368" s="58">
        <v>42228</v>
      </c>
      <c r="C368" s="54">
        <v>454410</v>
      </c>
      <c r="D368" s="54">
        <v>10460</v>
      </c>
    </row>
    <row r="369" spans="2:5" x14ac:dyDescent="0.15">
      <c r="B369" s="58">
        <v>42229</v>
      </c>
      <c r="C369" s="54">
        <v>454350</v>
      </c>
      <c r="D369" s="54">
        <v>10520</v>
      </c>
    </row>
    <row r="370" spans="2:5" x14ac:dyDescent="0.15">
      <c r="B370" s="58">
        <v>42230</v>
      </c>
      <c r="C370" s="54">
        <v>454326</v>
      </c>
      <c r="D370" s="54">
        <v>10500</v>
      </c>
    </row>
    <row r="371" spans="2:5" x14ac:dyDescent="0.15">
      <c r="B371" s="58">
        <v>42233</v>
      </c>
      <c r="C371" s="54">
        <v>454818</v>
      </c>
      <c r="D371" s="54">
        <v>10560</v>
      </c>
    </row>
    <row r="372" spans="2:5" x14ac:dyDescent="0.15">
      <c r="B372" s="58">
        <v>42234</v>
      </c>
      <c r="C372" s="54">
        <v>454974</v>
      </c>
      <c r="D372" s="54">
        <v>10305</v>
      </c>
    </row>
    <row r="373" spans="2:5" x14ac:dyDescent="0.15">
      <c r="B373" s="58">
        <v>42235</v>
      </c>
      <c r="C373" s="54">
        <v>456168</v>
      </c>
      <c r="D373" s="54">
        <v>10330</v>
      </c>
    </row>
    <row r="374" spans="2:5" x14ac:dyDescent="0.15">
      <c r="B374" s="58">
        <v>42236</v>
      </c>
      <c r="C374" s="54">
        <v>455892</v>
      </c>
      <c r="D374" s="54">
        <v>10390</v>
      </c>
    </row>
    <row r="375" spans="2:5" x14ac:dyDescent="0.15">
      <c r="B375" s="58">
        <v>42237</v>
      </c>
      <c r="C375" s="54">
        <v>454992</v>
      </c>
      <c r="D375" s="54">
        <v>10110</v>
      </c>
    </row>
    <row r="376" spans="2:5" x14ac:dyDescent="0.15">
      <c r="B376" s="58">
        <v>42240</v>
      </c>
      <c r="C376" s="54">
        <v>455052</v>
      </c>
      <c r="D376" s="54">
        <v>9305</v>
      </c>
    </row>
    <row r="377" spans="2:5" x14ac:dyDescent="0.15">
      <c r="B377" s="58">
        <v>42241</v>
      </c>
      <c r="C377" s="54">
        <v>453852</v>
      </c>
      <c r="D377" s="54">
        <v>9670</v>
      </c>
    </row>
    <row r="378" spans="2:5" x14ac:dyDescent="0.15">
      <c r="B378" s="58">
        <v>42242</v>
      </c>
      <c r="C378" s="54">
        <v>454380</v>
      </c>
      <c r="D378" s="54">
        <v>9475</v>
      </c>
    </row>
    <row r="379" spans="2:5" x14ac:dyDescent="0.15">
      <c r="B379" s="58">
        <v>42243</v>
      </c>
      <c r="C379" s="54">
        <v>454692</v>
      </c>
      <c r="D379" s="54">
        <v>9730</v>
      </c>
    </row>
    <row r="380" spans="2:5" x14ac:dyDescent="0.15">
      <c r="B380" s="58">
        <v>42244</v>
      </c>
      <c r="C380" s="54">
        <v>455166</v>
      </c>
      <c r="D380" s="54">
        <v>9835</v>
      </c>
      <c r="E380" s="54">
        <v>25000</v>
      </c>
    </row>
    <row r="381" spans="2:5" x14ac:dyDescent="0.15">
      <c r="B381" s="58">
        <v>42248</v>
      </c>
      <c r="C381" s="54">
        <v>453894</v>
      </c>
      <c r="D381" s="54">
        <v>9940</v>
      </c>
    </row>
    <row r="382" spans="2:5" x14ac:dyDescent="0.15">
      <c r="B382" s="58">
        <v>42249</v>
      </c>
      <c r="C382" s="54">
        <v>454044</v>
      </c>
      <c r="D382" s="54">
        <v>9745</v>
      </c>
    </row>
    <row r="383" spans="2:5" x14ac:dyDescent="0.15">
      <c r="B383" s="58">
        <v>42250</v>
      </c>
      <c r="C383" s="54">
        <v>453678</v>
      </c>
      <c r="D383" s="54">
        <v>10025</v>
      </c>
    </row>
    <row r="384" spans="2:5" x14ac:dyDescent="0.15">
      <c r="B384" s="58">
        <v>42251</v>
      </c>
      <c r="C384" s="54">
        <v>453630</v>
      </c>
      <c r="D384" s="54">
        <v>9785</v>
      </c>
    </row>
    <row r="385" spans="2:4" x14ac:dyDescent="0.15">
      <c r="B385" s="58">
        <v>42254</v>
      </c>
      <c r="C385" s="54">
        <v>451962</v>
      </c>
      <c r="D385" s="54">
        <v>9810</v>
      </c>
    </row>
    <row r="386" spans="2:4" x14ac:dyDescent="0.15">
      <c r="B386" s="58">
        <v>42255</v>
      </c>
      <c r="C386" s="54">
        <v>451356</v>
      </c>
      <c r="D386" s="54">
        <v>9850</v>
      </c>
    </row>
    <row r="387" spans="2:4" x14ac:dyDescent="0.15">
      <c r="B387" s="58">
        <v>42256</v>
      </c>
      <c r="C387" s="54">
        <v>451044</v>
      </c>
      <c r="D387" s="54">
        <v>10065</v>
      </c>
    </row>
    <row r="388" spans="2:4" x14ac:dyDescent="0.15">
      <c r="B388" s="58">
        <v>42257</v>
      </c>
      <c r="C388" s="54">
        <v>449682</v>
      </c>
      <c r="D388" s="54">
        <v>10325</v>
      </c>
    </row>
    <row r="389" spans="2:4" x14ac:dyDescent="0.15">
      <c r="B389" s="58">
        <v>42258</v>
      </c>
      <c r="C389" s="54">
        <v>447972</v>
      </c>
      <c r="D389" s="54">
        <v>10190</v>
      </c>
    </row>
    <row r="390" spans="2:4" x14ac:dyDescent="0.15">
      <c r="B390" s="58">
        <v>42261</v>
      </c>
      <c r="C390" s="54">
        <v>448320</v>
      </c>
      <c r="D390" s="54">
        <v>9905</v>
      </c>
    </row>
    <row r="391" spans="2:4" x14ac:dyDescent="0.15">
      <c r="B391" s="58">
        <v>42262</v>
      </c>
      <c r="C391" s="54">
        <v>447786</v>
      </c>
      <c r="D391" s="54">
        <v>9850</v>
      </c>
    </row>
    <row r="392" spans="2:4" x14ac:dyDescent="0.15">
      <c r="B392" s="58">
        <v>42263</v>
      </c>
      <c r="C392" s="54">
        <v>449172</v>
      </c>
      <c r="D392" s="54">
        <v>10110</v>
      </c>
    </row>
    <row r="393" spans="2:4" x14ac:dyDescent="0.15">
      <c r="B393" s="58">
        <v>42264</v>
      </c>
      <c r="C393" s="54">
        <v>450330</v>
      </c>
      <c r="D393" s="54">
        <v>9890</v>
      </c>
    </row>
    <row r="394" spans="2:4" x14ac:dyDescent="0.15">
      <c r="B394" s="58">
        <v>42265</v>
      </c>
      <c r="C394" s="54">
        <v>453000</v>
      </c>
      <c r="D394" s="54">
        <v>9760</v>
      </c>
    </row>
    <row r="395" spans="2:4" x14ac:dyDescent="0.15">
      <c r="B395" s="58">
        <v>42268</v>
      </c>
      <c r="C395" s="54">
        <v>454122</v>
      </c>
      <c r="D395" s="54">
        <v>9705</v>
      </c>
    </row>
    <row r="396" spans="2:4" x14ac:dyDescent="0.15">
      <c r="B396" s="58">
        <v>42269</v>
      </c>
      <c r="C396" s="54">
        <v>452694</v>
      </c>
      <c r="D396" s="54">
        <v>9680</v>
      </c>
    </row>
    <row r="397" spans="2:4" x14ac:dyDescent="0.15">
      <c r="B397" s="58">
        <v>42270</v>
      </c>
      <c r="C397" s="54">
        <v>454026</v>
      </c>
      <c r="D397" s="54">
        <v>9810</v>
      </c>
    </row>
    <row r="398" spans="2:4" x14ac:dyDescent="0.15">
      <c r="B398" s="58">
        <v>42271</v>
      </c>
      <c r="C398" s="54">
        <v>454812</v>
      </c>
      <c r="D398" s="54">
        <v>9715</v>
      </c>
    </row>
    <row r="399" spans="2:4" x14ac:dyDescent="0.15">
      <c r="B399" s="58">
        <v>42272</v>
      </c>
      <c r="C399" s="54">
        <v>454812</v>
      </c>
      <c r="D399" s="54">
        <v>9820</v>
      </c>
    </row>
    <row r="400" spans="2:4" x14ac:dyDescent="0.15">
      <c r="B400" s="58">
        <v>42275</v>
      </c>
      <c r="C400" s="54">
        <v>452286</v>
      </c>
      <c r="D400" s="54">
        <v>9840</v>
      </c>
    </row>
    <row r="401" spans="2:5" x14ac:dyDescent="0.15">
      <c r="B401" s="58">
        <v>42276</v>
      </c>
      <c r="C401" s="54">
        <v>451500</v>
      </c>
      <c r="D401" s="54">
        <v>9875</v>
      </c>
    </row>
    <row r="402" spans="2:5" x14ac:dyDescent="0.15">
      <c r="B402" s="58">
        <v>42277</v>
      </c>
      <c r="C402" s="54">
        <v>452070</v>
      </c>
      <c r="D402" s="54">
        <v>10070</v>
      </c>
      <c r="E402" s="54">
        <v>25000</v>
      </c>
    </row>
    <row r="403" spans="2:5" x14ac:dyDescent="0.15">
      <c r="B403" s="58">
        <v>42278</v>
      </c>
      <c r="C403" s="54">
        <v>452634</v>
      </c>
      <c r="D403" s="54">
        <v>10390</v>
      </c>
    </row>
    <row r="404" spans="2:5" x14ac:dyDescent="0.15">
      <c r="B404" s="58">
        <v>42279</v>
      </c>
      <c r="C404" s="54">
        <v>453246</v>
      </c>
      <c r="D404" s="54">
        <v>9930</v>
      </c>
    </row>
    <row r="405" spans="2:5" x14ac:dyDescent="0.15">
      <c r="B405" s="58">
        <v>42282</v>
      </c>
      <c r="C405" s="54">
        <v>453450</v>
      </c>
      <c r="D405" s="54">
        <v>9935</v>
      </c>
    </row>
    <row r="406" spans="2:5" x14ac:dyDescent="0.15">
      <c r="B406" s="58">
        <v>42283</v>
      </c>
      <c r="C406" s="54">
        <v>449034</v>
      </c>
      <c r="D406" s="54">
        <v>9910</v>
      </c>
    </row>
    <row r="407" spans="2:5" x14ac:dyDescent="0.15">
      <c r="B407" s="58">
        <v>42284</v>
      </c>
      <c r="C407" s="54">
        <v>446400</v>
      </c>
      <c r="D407" s="54">
        <v>10220</v>
      </c>
    </row>
    <row r="408" spans="2:5" x14ac:dyDescent="0.15">
      <c r="B408" s="58">
        <v>42285</v>
      </c>
      <c r="C408" s="54">
        <v>443592</v>
      </c>
      <c r="D408" s="54">
        <v>10070</v>
      </c>
    </row>
    <row r="409" spans="2:5" x14ac:dyDescent="0.15">
      <c r="B409" s="58">
        <v>42286</v>
      </c>
      <c r="C409" s="54">
        <v>441492</v>
      </c>
      <c r="D409" s="54">
        <v>10710</v>
      </c>
    </row>
    <row r="410" spans="2:5" x14ac:dyDescent="0.15">
      <c r="B410" s="58">
        <v>42289</v>
      </c>
      <c r="C410" s="54">
        <v>439794</v>
      </c>
      <c r="D410" s="54">
        <v>10635</v>
      </c>
    </row>
    <row r="411" spans="2:5" x14ac:dyDescent="0.15">
      <c r="B411" s="58">
        <v>42290</v>
      </c>
      <c r="C411" s="54">
        <v>439740</v>
      </c>
      <c r="D411" s="54">
        <v>10400</v>
      </c>
    </row>
    <row r="412" spans="2:5" x14ac:dyDescent="0.15">
      <c r="B412" s="58">
        <v>42291</v>
      </c>
      <c r="C412" s="54">
        <v>439038</v>
      </c>
      <c r="D412" s="54">
        <v>10375</v>
      </c>
    </row>
    <row r="413" spans="2:5" x14ac:dyDescent="0.15">
      <c r="B413" s="58">
        <v>42292</v>
      </c>
      <c r="C413" s="54">
        <v>438618</v>
      </c>
      <c r="D413" s="54">
        <v>10575</v>
      </c>
    </row>
    <row r="414" spans="2:5" x14ac:dyDescent="0.15">
      <c r="B414" s="58">
        <v>42293</v>
      </c>
      <c r="C414" s="54">
        <v>438258</v>
      </c>
      <c r="D414" s="54">
        <v>10460</v>
      </c>
    </row>
    <row r="415" spans="2:5" x14ac:dyDescent="0.15">
      <c r="B415" s="58">
        <v>42296</v>
      </c>
      <c r="C415" s="54">
        <v>437640</v>
      </c>
      <c r="D415" s="54">
        <v>10415</v>
      </c>
    </row>
    <row r="416" spans="2:5" x14ac:dyDescent="0.15">
      <c r="B416" s="58">
        <v>42297</v>
      </c>
      <c r="C416" s="54">
        <v>434994</v>
      </c>
      <c r="D416" s="54">
        <v>10280</v>
      </c>
    </row>
    <row r="417" spans="2:5" x14ac:dyDescent="0.15">
      <c r="B417" s="58">
        <v>42298</v>
      </c>
      <c r="C417" s="54">
        <v>435450</v>
      </c>
      <c r="D417" s="54">
        <v>10320</v>
      </c>
    </row>
    <row r="418" spans="2:5" x14ac:dyDescent="0.15">
      <c r="B418" s="58">
        <v>42299</v>
      </c>
      <c r="C418" s="54">
        <v>434232</v>
      </c>
      <c r="D418" s="54">
        <v>10405</v>
      </c>
    </row>
    <row r="419" spans="2:5" x14ac:dyDescent="0.15">
      <c r="B419" s="58">
        <v>42300</v>
      </c>
      <c r="C419" s="54">
        <v>429720</v>
      </c>
      <c r="D419" s="54">
        <v>10600</v>
      </c>
    </row>
    <row r="420" spans="2:5" x14ac:dyDescent="0.15">
      <c r="B420" s="58">
        <v>42303</v>
      </c>
      <c r="C420" s="54">
        <v>428370</v>
      </c>
      <c r="D420" s="54">
        <v>10465</v>
      </c>
    </row>
    <row r="421" spans="2:5" x14ac:dyDescent="0.15">
      <c r="B421" s="58">
        <v>42304</v>
      </c>
      <c r="C421" s="54">
        <v>428232</v>
      </c>
      <c r="D421" s="54">
        <v>10485</v>
      </c>
    </row>
    <row r="422" spans="2:5" x14ac:dyDescent="0.15">
      <c r="B422" s="58">
        <v>42305</v>
      </c>
      <c r="C422" s="54">
        <v>428220</v>
      </c>
      <c r="D422" s="54">
        <v>10380</v>
      </c>
    </row>
    <row r="423" spans="2:5" x14ac:dyDescent="0.15">
      <c r="B423" s="58">
        <v>42306</v>
      </c>
      <c r="C423" s="54">
        <v>427512</v>
      </c>
      <c r="D423" s="54">
        <v>10475</v>
      </c>
    </row>
    <row r="424" spans="2:5" x14ac:dyDescent="0.15">
      <c r="B424" s="58">
        <v>42307</v>
      </c>
      <c r="C424" s="54">
        <v>426030</v>
      </c>
      <c r="D424" s="54">
        <v>10135</v>
      </c>
      <c r="E424" s="54">
        <v>25000</v>
      </c>
    </row>
    <row r="425" spans="2:5" x14ac:dyDescent="0.15">
      <c r="B425" s="58">
        <v>42310</v>
      </c>
      <c r="C425" s="54">
        <v>423876</v>
      </c>
      <c r="D425" s="54">
        <v>10050</v>
      </c>
    </row>
    <row r="426" spans="2:5" x14ac:dyDescent="0.15">
      <c r="B426" s="58">
        <v>42311</v>
      </c>
      <c r="C426" s="54">
        <v>422844</v>
      </c>
      <c r="D426" s="54">
        <v>9995</v>
      </c>
    </row>
    <row r="427" spans="2:5" x14ac:dyDescent="0.15">
      <c r="B427" s="58">
        <v>42312</v>
      </c>
      <c r="C427" s="54">
        <v>428088</v>
      </c>
      <c r="D427" s="54">
        <v>9970</v>
      </c>
    </row>
    <row r="428" spans="2:5" x14ac:dyDescent="0.15">
      <c r="B428" s="58">
        <v>42313</v>
      </c>
      <c r="C428" s="54">
        <v>427518</v>
      </c>
      <c r="D428" s="54">
        <v>9690</v>
      </c>
    </row>
    <row r="429" spans="2:5" x14ac:dyDescent="0.15">
      <c r="B429" s="58">
        <v>42314</v>
      </c>
      <c r="C429" s="54">
        <v>424188</v>
      </c>
      <c r="D429" s="54">
        <v>9725</v>
      </c>
    </row>
    <row r="430" spans="2:5" x14ac:dyDescent="0.15">
      <c r="B430" s="58">
        <v>42317</v>
      </c>
      <c r="C430" s="54">
        <v>423522</v>
      </c>
      <c r="D430" s="54">
        <v>9600</v>
      </c>
    </row>
    <row r="431" spans="2:5" x14ac:dyDescent="0.15">
      <c r="B431" s="58">
        <v>42318</v>
      </c>
      <c r="C431" s="54">
        <v>418716</v>
      </c>
      <c r="D431" s="54">
        <v>9495</v>
      </c>
    </row>
    <row r="432" spans="2:5" x14ac:dyDescent="0.15">
      <c r="B432" s="58">
        <v>42319</v>
      </c>
      <c r="C432" s="54">
        <v>418770</v>
      </c>
      <c r="D432" s="54">
        <v>9450</v>
      </c>
    </row>
    <row r="433" spans="2:5" x14ac:dyDescent="0.15">
      <c r="B433" s="58">
        <v>42320</v>
      </c>
      <c r="C433" s="54">
        <v>418728</v>
      </c>
      <c r="D433" s="54">
        <v>9370</v>
      </c>
    </row>
    <row r="434" spans="2:5" x14ac:dyDescent="0.15">
      <c r="B434" s="58">
        <v>42321</v>
      </c>
      <c r="C434" s="54">
        <v>418056</v>
      </c>
      <c r="D434" s="54">
        <v>9365</v>
      </c>
    </row>
    <row r="435" spans="2:5" x14ac:dyDescent="0.15">
      <c r="B435" s="58">
        <v>42324</v>
      </c>
      <c r="C435" s="54">
        <v>416028</v>
      </c>
      <c r="D435" s="54">
        <v>9405</v>
      </c>
    </row>
    <row r="436" spans="2:5" x14ac:dyDescent="0.15">
      <c r="B436" s="58">
        <v>42325</v>
      </c>
      <c r="C436" s="54">
        <v>412956</v>
      </c>
      <c r="D436" s="54">
        <v>9165</v>
      </c>
    </row>
    <row r="437" spans="2:5" x14ac:dyDescent="0.15">
      <c r="B437" s="58">
        <v>42326</v>
      </c>
      <c r="C437" s="54">
        <v>415884</v>
      </c>
      <c r="D437" s="54">
        <v>8955</v>
      </c>
    </row>
    <row r="438" spans="2:5" x14ac:dyDescent="0.15">
      <c r="B438" s="58">
        <v>42327</v>
      </c>
      <c r="C438" s="54">
        <v>415452</v>
      </c>
      <c r="D438" s="54">
        <v>8885</v>
      </c>
    </row>
    <row r="439" spans="2:5" x14ac:dyDescent="0.15">
      <c r="B439" s="58">
        <v>42328</v>
      </c>
      <c r="C439" s="54">
        <v>414684</v>
      </c>
      <c r="D439" s="54">
        <v>8900</v>
      </c>
    </row>
    <row r="440" spans="2:5" x14ac:dyDescent="0.15">
      <c r="B440" s="58">
        <v>42331</v>
      </c>
      <c r="C440" s="54">
        <v>412572</v>
      </c>
      <c r="D440" s="54">
        <v>8160</v>
      </c>
    </row>
    <row r="441" spans="2:5" x14ac:dyDescent="0.15">
      <c r="B441" s="58">
        <v>42332</v>
      </c>
      <c r="C441" s="54">
        <v>411984</v>
      </c>
      <c r="D441" s="54">
        <v>8425</v>
      </c>
    </row>
    <row r="442" spans="2:5" x14ac:dyDescent="0.15">
      <c r="B442" s="58">
        <v>42333</v>
      </c>
      <c r="C442" s="54">
        <v>411846</v>
      </c>
      <c r="D442" s="54">
        <v>8650</v>
      </c>
    </row>
    <row r="443" spans="2:5" x14ac:dyDescent="0.15">
      <c r="B443" s="58">
        <v>42334</v>
      </c>
      <c r="C443" s="54">
        <v>411228</v>
      </c>
      <c r="D443" s="54">
        <v>9120</v>
      </c>
    </row>
    <row r="444" spans="2:5" x14ac:dyDescent="0.15">
      <c r="B444" s="58">
        <v>42335</v>
      </c>
      <c r="C444" s="54">
        <v>411246</v>
      </c>
      <c r="D444" s="54">
        <v>8765</v>
      </c>
    </row>
    <row r="445" spans="2:5" x14ac:dyDescent="0.15">
      <c r="B445" s="58">
        <v>42338</v>
      </c>
      <c r="C445" s="54">
        <v>408360</v>
      </c>
      <c r="D445" s="54">
        <v>8735</v>
      </c>
      <c r="E445" s="54">
        <v>25000</v>
      </c>
    </row>
    <row r="446" spans="2:5" x14ac:dyDescent="0.15">
      <c r="B446" s="58">
        <v>42339</v>
      </c>
      <c r="C446" s="54">
        <v>405234</v>
      </c>
      <c r="D446" s="54">
        <v>8840</v>
      </c>
    </row>
    <row r="447" spans="2:5" x14ac:dyDescent="0.15">
      <c r="B447" s="58">
        <v>42340</v>
      </c>
      <c r="C447" s="54">
        <v>403230</v>
      </c>
      <c r="D447" s="54">
        <v>8845</v>
      </c>
    </row>
    <row r="448" spans="2:5" x14ac:dyDescent="0.15">
      <c r="B448" s="58">
        <v>42341</v>
      </c>
      <c r="C448" s="54">
        <v>400992</v>
      </c>
      <c r="D448" s="54">
        <v>8760</v>
      </c>
    </row>
    <row r="449" spans="2:4" x14ac:dyDescent="0.15">
      <c r="B449" s="58">
        <v>42342</v>
      </c>
      <c r="C449" s="54">
        <v>396672</v>
      </c>
      <c r="D449" s="54">
        <v>9025</v>
      </c>
    </row>
    <row r="450" spans="2:4" x14ac:dyDescent="0.15">
      <c r="B450" s="58">
        <v>42345</v>
      </c>
      <c r="C450" s="54">
        <v>394656</v>
      </c>
      <c r="D450" s="54">
        <v>8940</v>
      </c>
    </row>
    <row r="451" spans="2:4" x14ac:dyDescent="0.15">
      <c r="B451" s="58">
        <v>42346</v>
      </c>
      <c r="C451" s="54">
        <v>393978</v>
      </c>
      <c r="D451" s="54">
        <v>8580</v>
      </c>
    </row>
    <row r="452" spans="2:4" x14ac:dyDescent="0.15">
      <c r="B452" s="58">
        <v>42347</v>
      </c>
      <c r="C452" s="54">
        <v>393228</v>
      </c>
      <c r="D452" s="54">
        <v>8725</v>
      </c>
    </row>
    <row r="453" spans="2:4" x14ac:dyDescent="0.15">
      <c r="B453" s="58">
        <v>42348</v>
      </c>
      <c r="C453" s="54">
        <v>399888</v>
      </c>
      <c r="D453" s="54">
        <v>8530</v>
      </c>
    </row>
    <row r="454" spans="2:4" x14ac:dyDescent="0.15">
      <c r="B454" s="58">
        <v>42349</v>
      </c>
      <c r="C454" s="54">
        <v>406308</v>
      </c>
      <c r="D454" s="54">
        <v>8655</v>
      </c>
    </row>
    <row r="455" spans="2:4" x14ac:dyDescent="0.15">
      <c r="B455" s="58">
        <v>42352</v>
      </c>
      <c r="C455" s="54">
        <v>409014</v>
      </c>
      <c r="D455" s="54">
        <v>8565</v>
      </c>
    </row>
    <row r="456" spans="2:4" x14ac:dyDescent="0.15">
      <c r="B456" s="58">
        <v>42353</v>
      </c>
      <c r="C456" s="54">
        <v>423516</v>
      </c>
      <c r="D456" s="54">
        <v>8650</v>
      </c>
    </row>
    <row r="457" spans="2:4" x14ac:dyDescent="0.15">
      <c r="B457" s="58">
        <v>42354</v>
      </c>
      <c r="C457" s="54">
        <v>438474</v>
      </c>
      <c r="D457" s="54">
        <v>8675</v>
      </c>
    </row>
    <row r="458" spans="2:4" x14ac:dyDescent="0.15">
      <c r="B458" s="58">
        <v>42355</v>
      </c>
      <c r="C458" s="54">
        <v>435756</v>
      </c>
      <c r="D458" s="54">
        <v>8605</v>
      </c>
    </row>
    <row r="459" spans="2:4" x14ac:dyDescent="0.15">
      <c r="B459" s="58">
        <v>42356</v>
      </c>
      <c r="C459" s="54">
        <v>438546</v>
      </c>
      <c r="D459" s="54">
        <v>8655</v>
      </c>
    </row>
    <row r="460" spans="2:4" x14ac:dyDescent="0.15">
      <c r="B460" s="58">
        <v>42359</v>
      </c>
      <c r="C460" s="54">
        <v>436584</v>
      </c>
      <c r="D460" s="54">
        <v>8710</v>
      </c>
    </row>
    <row r="461" spans="2:4" x14ac:dyDescent="0.15">
      <c r="B461" s="58">
        <v>42360</v>
      </c>
      <c r="C461" s="54">
        <v>441510</v>
      </c>
      <c r="D461" s="54">
        <v>8700</v>
      </c>
    </row>
    <row r="462" spans="2:4" x14ac:dyDescent="0.15">
      <c r="B462" s="58">
        <v>42361</v>
      </c>
      <c r="C462" s="54">
        <v>445926</v>
      </c>
      <c r="D462" s="54">
        <v>8650</v>
      </c>
    </row>
    <row r="463" spans="2:4" x14ac:dyDescent="0.15">
      <c r="B463" s="58">
        <v>42362</v>
      </c>
      <c r="C463" s="54">
        <v>445332</v>
      </c>
      <c r="D463" s="54">
        <v>8590</v>
      </c>
    </row>
    <row r="464" spans="2:4" x14ac:dyDescent="0.15">
      <c r="B464" s="58">
        <v>42367</v>
      </c>
      <c r="C464" s="54">
        <v>445368</v>
      </c>
      <c r="D464" s="54">
        <v>8560</v>
      </c>
    </row>
    <row r="465" spans="1:6" x14ac:dyDescent="0.15">
      <c r="B465" s="58">
        <v>42368</v>
      </c>
      <c r="C465" s="54">
        <v>444702</v>
      </c>
      <c r="D465" s="54">
        <v>8610</v>
      </c>
    </row>
    <row r="466" spans="1:6" x14ac:dyDescent="0.15">
      <c r="B466" s="58">
        <v>42369</v>
      </c>
      <c r="C466" s="54">
        <v>441294</v>
      </c>
      <c r="D466" s="54">
        <v>8665</v>
      </c>
      <c r="E466" s="54">
        <v>25000</v>
      </c>
      <c r="F466" s="54"/>
    </row>
    <row r="467" spans="1:6" x14ac:dyDescent="0.15">
      <c r="A467">
        <v>2016</v>
      </c>
      <c r="B467" s="58">
        <v>42373</v>
      </c>
      <c r="C467" s="54">
        <v>441342</v>
      </c>
      <c r="D467" s="54">
        <v>8515</v>
      </c>
    </row>
    <row r="468" spans="1:6" x14ac:dyDescent="0.15">
      <c r="B468" s="58">
        <v>42374</v>
      </c>
      <c r="C468" s="54">
        <v>441510</v>
      </c>
      <c r="D468" s="54">
        <v>8620</v>
      </c>
    </row>
    <row r="469" spans="1:6" x14ac:dyDescent="0.15">
      <c r="B469" s="58">
        <v>42375</v>
      </c>
      <c r="C469" s="54">
        <v>440358</v>
      </c>
      <c r="D469" s="54">
        <v>8480</v>
      </c>
    </row>
    <row r="470" spans="1:6" x14ac:dyDescent="0.15">
      <c r="B470" s="58">
        <v>42376</v>
      </c>
      <c r="C470" s="54">
        <v>438828</v>
      </c>
      <c r="D470" s="54">
        <v>8315</v>
      </c>
    </row>
    <row r="471" spans="1:6" x14ac:dyDescent="0.15">
      <c r="B471" s="58">
        <v>42377</v>
      </c>
      <c r="C471" s="54">
        <v>438576</v>
      </c>
      <c r="D471" s="54">
        <v>8405</v>
      </c>
    </row>
    <row r="472" spans="1:6" x14ac:dyDescent="0.15">
      <c r="B472" s="58">
        <v>42380</v>
      </c>
      <c r="C472" s="54">
        <v>437040</v>
      </c>
      <c r="D472" s="54">
        <v>8310</v>
      </c>
    </row>
    <row r="473" spans="1:6" x14ac:dyDescent="0.15">
      <c r="B473" s="58">
        <v>42381</v>
      </c>
      <c r="C473" s="54">
        <v>437334</v>
      </c>
      <c r="D473" s="54">
        <v>8180</v>
      </c>
    </row>
    <row r="474" spans="1:6" x14ac:dyDescent="0.15">
      <c r="B474" s="58">
        <v>42382</v>
      </c>
      <c r="C474" s="54">
        <v>436704</v>
      </c>
      <c r="D474" s="54">
        <v>8260</v>
      </c>
    </row>
    <row r="475" spans="1:6" x14ac:dyDescent="0.15">
      <c r="B475" s="58">
        <v>42383</v>
      </c>
      <c r="C475" s="54">
        <v>433968</v>
      </c>
      <c r="D475" s="54">
        <v>8350</v>
      </c>
    </row>
    <row r="476" spans="1:6" x14ac:dyDescent="0.15">
      <c r="B476" s="58">
        <v>42384</v>
      </c>
      <c r="C476" s="54">
        <v>434244</v>
      </c>
      <c r="D476" s="54">
        <v>8380</v>
      </c>
    </row>
    <row r="477" spans="1:6" x14ac:dyDescent="0.15">
      <c r="B477" s="58">
        <v>42387</v>
      </c>
      <c r="C477" s="54">
        <v>433674</v>
      </c>
      <c r="D477" s="54">
        <v>8500</v>
      </c>
    </row>
    <row r="478" spans="1:6" x14ac:dyDescent="0.15">
      <c r="B478" s="58">
        <v>42388</v>
      </c>
      <c r="C478" s="54">
        <v>452742</v>
      </c>
      <c r="D478" s="54">
        <v>8680</v>
      </c>
    </row>
    <row r="479" spans="1:6" x14ac:dyDescent="0.15">
      <c r="B479" s="58">
        <v>42389</v>
      </c>
      <c r="C479" s="54">
        <v>450978</v>
      </c>
      <c r="D479" s="54">
        <v>8565</v>
      </c>
    </row>
    <row r="480" spans="1:6" x14ac:dyDescent="0.15">
      <c r="B480" s="58">
        <v>42390</v>
      </c>
      <c r="C480" s="54">
        <v>450768</v>
      </c>
      <c r="D480" s="54">
        <v>8505</v>
      </c>
    </row>
    <row r="481" spans="2:5" x14ac:dyDescent="0.15">
      <c r="B481" s="58">
        <v>42391</v>
      </c>
      <c r="C481" s="54">
        <v>450174</v>
      </c>
      <c r="D481" s="54">
        <v>8725</v>
      </c>
    </row>
    <row r="482" spans="2:5" x14ac:dyDescent="0.15">
      <c r="B482" s="58">
        <v>42394</v>
      </c>
      <c r="C482" s="54">
        <v>449550</v>
      </c>
      <c r="D482" s="54">
        <v>8555</v>
      </c>
    </row>
    <row r="483" spans="2:5" x14ac:dyDescent="0.15">
      <c r="B483" s="58">
        <v>42395</v>
      </c>
      <c r="C483" s="54">
        <v>450828</v>
      </c>
      <c r="D483" s="54">
        <v>8545</v>
      </c>
    </row>
    <row r="484" spans="2:5" x14ac:dyDescent="0.15">
      <c r="B484" s="58">
        <v>42396</v>
      </c>
      <c r="C484" s="54">
        <v>450186</v>
      </c>
      <c r="D484" s="54">
        <v>8655</v>
      </c>
    </row>
    <row r="485" spans="2:5" x14ac:dyDescent="0.15">
      <c r="B485" s="58">
        <v>42397</v>
      </c>
      <c r="C485" s="54">
        <v>451500</v>
      </c>
      <c r="D485" s="54">
        <v>8570</v>
      </c>
    </row>
    <row r="486" spans="2:5" x14ac:dyDescent="0.15">
      <c r="B486" s="58">
        <v>42398</v>
      </c>
      <c r="C486" s="54">
        <v>448314</v>
      </c>
      <c r="D486" s="54">
        <v>8545</v>
      </c>
      <c r="E486" s="54">
        <v>25000</v>
      </c>
    </row>
    <row r="487" spans="2:5" x14ac:dyDescent="0.15">
      <c r="B487" s="58">
        <v>42401</v>
      </c>
      <c r="C487" s="54">
        <v>446676</v>
      </c>
      <c r="D487" s="54">
        <v>8450</v>
      </c>
    </row>
    <row r="488" spans="2:5" x14ac:dyDescent="0.15">
      <c r="B488" s="58">
        <v>42402</v>
      </c>
      <c r="C488" s="54">
        <v>444126</v>
      </c>
      <c r="D488" s="54">
        <v>8460</v>
      </c>
    </row>
    <row r="489" spans="2:5" x14ac:dyDescent="0.15">
      <c r="B489" s="58">
        <v>42403</v>
      </c>
      <c r="C489" s="54">
        <v>443586</v>
      </c>
      <c r="D489" s="54">
        <v>8440</v>
      </c>
    </row>
    <row r="490" spans="2:5" x14ac:dyDescent="0.15">
      <c r="B490" s="58">
        <v>42404</v>
      </c>
      <c r="C490" s="54">
        <v>442182</v>
      </c>
      <c r="D490" s="54">
        <v>8545</v>
      </c>
    </row>
    <row r="491" spans="2:5" x14ac:dyDescent="0.15">
      <c r="B491" s="58">
        <v>42405</v>
      </c>
      <c r="C491" s="54">
        <v>440082</v>
      </c>
      <c r="D491" s="54">
        <v>8485</v>
      </c>
    </row>
    <row r="492" spans="2:5" x14ac:dyDescent="0.15">
      <c r="B492" s="58">
        <v>42408</v>
      </c>
      <c r="C492" s="54">
        <v>439140</v>
      </c>
      <c r="D492" s="54">
        <v>8055</v>
      </c>
    </row>
    <row r="493" spans="2:5" x14ac:dyDescent="0.15">
      <c r="B493" s="58">
        <v>42409</v>
      </c>
      <c r="C493" s="54">
        <v>439068</v>
      </c>
      <c r="D493" s="54">
        <v>8100</v>
      </c>
    </row>
    <row r="494" spans="2:5" x14ac:dyDescent="0.15">
      <c r="B494" s="58">
        <v>42410</v>
      </c>
      <c r="C494" s="54">
        <v>439068</v>
      </c>
      <c r="D494" s="54">
        <v>8040</v>
      </c>
    </row>
    <row r="495" spans="2:5" x14ac:dyDescent="0.15">
      <c r="B495" s="58">
        <v>42411</v>
      </c>
      <c r="C495" s="54">
        <v>438738</v>
      </c>
      <c r="D495" s="54">
        <v>7710</v>
      </c>
    </row>
    <row r="496" spans="2:5" x14ac:dyDescent="0.15">
      <c r="B496" s="58">
        <v>42412</v>
      </c>
      <c r="C496" s="54">
        <v>439104</v>
      </c>
      <c r="D496" s="54">
        <v>7720</v>
      </c>
    </row>
    <row r="497" spans="2:5" x14ac:dyDescent="0.15">
      <c r="B497" s="58">
        <v>42415</v>
      </c>
      <c r="C497" s="54">
        <v>439116</v>
      </c>
      <c r="D497" s="54">
        <v>8120</v>
      </c>
    </row>
    <row r="498" spans="2:5" x14ac:dyDescent="0.15">
      <c r="B498" s="58">
        <v>42416</v>
      </c>
      <c r="C498" s="54">
        <v>438402</v>
      </c>
      <c r="D498" s="54">
        <v>8270</v>
      </c>
    </row>
    <row r="499" spans="2:5" x14ac:dyDescent="0.15">
      <c r="B499" s="58">
        <v>42417</v>
      </c>
      <c r="C499" s="54">
        <v>437442</v>
      </c>
      <c r="D499" s="54">
        <v>8240</v>
      </c>
    </row>
    <row r="500" spans="2:5" x14ac:dyDescent="0.15">
      <c r="B500" s="58">
        <v>42418</v>
      </c>
      <c r="C500" s="54">
        <v>438306</v>
      </c>
      <c r="D500" s="54">
        <v>8305</v>
      </c>
    </row>
    <row r="501" spans="2:5" x14ac:dyDescent="0.15">
      <c r="B501" s="58">
        <v>42419</v>
      </c>
      <c r="C501" s="54">
        <v>435378</v>
      </c>
      <c r="D501" s="54">
        <v>8340</v>
      </c>
    </row>
    <row r="502" spans="2:5" x14ac:dyDescent="0.15">
      <c r="B502" s="58">
        <v>42422</v>
      </c>
      <c r="C502" s="54">
        <v>435762</v>
      </c>
      <c r="D502" s="54">
        <v>8695</v>
      </c>
    </row>
    <row r="503" spans="2:5" x14ac:dyDescent="0.15">
      <c r="B503" s="58">
        <v>42423</v>
      </c>
      <c r="C503" s="54">
        <v>435396</v>
      </c>
      <c r="D503" s="54">
        <v>8675</v>
      </c>
    </row>
    <row r="504" spans="2:5" x14ac:dyDescent="0.15">
      <c r="B504" s="58">
        <v>42424</v>
      </c>
      <c r="C504" s="54">
        <v>445260</v>
      </c>
      <c r="D504" s="54">
        <v>8520</v>
      </c>
    </row>
    <row r="505" spans="2:5" x14ac:dyDescent="0.15">
      <c r="B505" s="58">
        <v>42425</v>
      </c>
      <c r="C505" s="54">
        <v>443010</v>
      </c>
      <c r="D505" s="54">
        <v>8500</v>
      </c>
    </row>
    <row r="506" spans="2:5" x14ac:dyDescent="0.15">
      <c r="B506" s="58">
        <v>42426</v>
      </c>
      <c r="C506" s="54">
        <v>441966</v>
      </c>
      <c r="D506" s="54">
        <v>8410</v>
      </c>
    </row>
    <row r="507" spans="2:5" x14ac:dyDescent="0.15">
      <c r="B507" s="58">
        <v>42429</v>
      </c>
      <c r="C507" s="54">
        <v>441912</v>
      </c>
      <c r="D507" s="54">
        <v>8420</v>
      </c>
      <c r="E507" s="54">
        <v>25000</v>
      </c>
    </row>
    <row r="508" spans="2:5" x14ac:dyDescent="0.15">
      <c r="B508" s="58">
        <v>42430</v>
      </c>
      <c r="C508" s="54">
        <v>439932</v>
      </c>
      <c r="D508" s="54">
        <v>8535</v>
      </c>
    </row>
    <row r="509" spans="2:5" x14ac:dyDescent="0.15">
      <c r="B509" s="58">
        <v>42431</v>
      </c>
      <c r="C509" s="54">
        <v>440502</v>
      </c>
      <c r="D509" s="54">
        <v>8760</v>
      </c>
    </row>
    <row r="510" spans="2:5" x14ac:dyDescent="0.15">
      <c r="B510" s="58">
        <v>42432</v>
      </c>
      <c r="C510" s="54">
        <v>438138</v>
      </c>
      <c r="D510" s="54">
        <v>8785</v>
      </c>
    </row>
    <row r="511" spans="2:5" x14ac:dyDescent="0.15">
      <c r="B511" s="58">
        <v>42433</v>
      </c>
      <c r="C511" s="54">
        <v>431874</v>
      </c>
      <c r="D511" s="54">
        <v>9050</v>
      </c>
    </row>
    <row r="512" spans="2:5" x14ac:dyDescent="0.15">
      <c r="B512" s="58">
        <v>42436</v>
      </c>
      <c r="C512" s="54">
        <v>430602</v>
      </c>
      <c r="D512" s="54">
        <v>9375</v>
      </c>
    </row>
    <row r="513" spans="2:5" x14ac:dyDescent="0.15">
      <c r="B513" s="58">
        <v>42437</v>
      </c>
      <c r="C513" s="54">
        <v>427248</v>
      </c>
      <c r="D513" s="54">
        <v>9040</v>
      </c>
    </row>
    <row r="514" spans="2:5" x14ac:dyDescent="0.15">
      <c r="B514" s="58">
        <v>42438</v>
      </c>
      <c r="C514" s="54">
        <v>428664</v>
      </c>
      <c r="D514" s="54">
        <v>8785</v>
      </c>
    </row>
    <row r="515" spans="2:5" x14ac:dyDescent="0.15">
      <c r="B515" s="58">
        <v>42439</v>
      </c>
      <c r="C515" s="54">
        <v>426798</v>
      </c>
      <c r="D515" s="54">
        <v>8735</v>
      </c>
    </row>
    <row r="516" spans="2:5" x14ac:dyDescent="0.15">
      <c r="B516" s="58">
        <v>42440</v>
      </c>
      <c r="C516" s="54">
        <v>424854</v>
      </c>
      <c r="D516" s="54">
        <v>8770</v>
      </c>
    </row>
    <row r="517" spans="2:5" x14ac:dyDescent="0.15">
      <c r="B517" s="58">
        <v>42443</v>
      </c>
      <c r="C517" s="54">
        <v>422730</v>
      </c>
      <c r="D517" s="54">
        <v>8705</v>
      </c>
    </row>
    <row r="518" spans="2:5" x14ac:dyDescent="0.15">
      <c r="B518" s="58">
        <v>42444</v>
      </c>
      <c r="C518" s="54">
        <v>434028</v>
      </c>
      <c r="D518" s="54">
        <v>8535</v>
      </c>
    </row>
    <row r="519" spans="2:5" x14ac:dyDescent="0.15">
      <c r="B519" s="58">
        <v>42445</v>
      </c>
      <c r="C519" s="54">
        <v>435702</v>
      </c>
      <c r="D519" s="54">
        <v>8460</v>
      </c>
    </row>
    <row r="520" spans="2:5" x14ac:dyDescent="0.15">
      <c r="B520" s="58">
        <v>42446</v>
      </c>
      <c r="C520" s="54">
        <v>434838</v>
      </c>
      <c r="D520" s="54">
        <v>8645</v>
      </c>
    </row>
    <row r="521" spans="2:5" x14ac:dyDescent="0.15">
      <c r="B521" s="58">
        <v>42447</v>
      </c>
      <c r="C521" s="54">
        <v>434508</v>
      </c>
      <c r="D521" s="54">
        <v>8855</v>
      </c>
    </row>
    <row r="522" spans="2:5" x14ac:dyDescent="0.15">
      <c r="B522" s="58">
        <v>42450</v>
      </c>
      <c r="C522" s="54">
        <v>432324</v>
      </c>
      <c r="D522" s="54">
        <v>8615</v>
      </c>
    </row>
    <row r="523" spans="2:5" x14ac:dyDescent="0.15">
      <c r="B523" s="58">
        <v>42451</v>
      </c>
      <c r="C523" s="54">
        <v>431148</v>
      </c>
      <c r="D523" s="54">
        <v>8650</v>
      </c>
    </row>
    <row r="524" spans="2:5" x14ac:dyDescent="0.15">
      <c r="B524" s="58">
        <v>42452</v>
      </c>
      <c r="C524" s="54">
        <v>433110</v>
      </c>
      <c r="D524" s="54">
        <v>8625</v>
      </c>
    </row>
    <row r="525" spans="2:5" x14ac:dyDescent="0.15">
      <c r="B525" s="58">
        <v>42453</v>
      </c>
      <c r="C525" s="54">
        <v>432672</v>
      </c>
      <c r="D525" s="54">
        <v>8580</v>
      </c>
    </row>
    <row r="526" spans="2:5" x14ac:dyDescent="0.15">
      <c r="B526" s="58">
        <v>42458</v>
      </c>
      <c r="C526" s="54">
        <v>434850</v>
      </c>
      <c r="D526" s="54">
        <v>8575</v>
      </c>
    </row>
    <row r="527" spans="2:5" x14ac:dyDescent="0.15">
      <c r="B527" s="58">
        <v>42459</v>
      </c>
      <c r="C527" s="54">
        <v>432672</v>
      </c>
      <c r="D527" s="54">
        <v>8425</v>
      </c>
    </row>
    <row r="528" spans="2:5" x14ac:dyDescent="0.15">
      <c r="B528" s="58">
        <v>42460</v>
      </c>
      <c r="C528" s="54">
        <v>431652</v>
      </c>
      <c r="D528" s="54">
        <v>8280</v>
      </c>
      <c r="E528" s="54">
        <v>25000</v>
      </c>
    </row>
    <row r="529" spans="2:4" x14ac:dyDescent="0.15">
      <c r="B529" s="58">
        <v>42461</v>
      </c>
      <c r="C529" s="54">
        <v>431802</v>
      </c>
      <c r="D529" s="54">
        <v>8380</v>
      </c>
    </row>
    <row r="530" spans="2:4" x14ac:dyDescent="0.15">
      <c r="B530" s="58">
        <v>42464</v>
      </c>
      <c r="C530" s="54">
        <v>431856</v>
      </c>
      <c r="D530" s="54">
        <v>8275</v>
      </c>
    </row>
    <row r="531" spans="2:4" x14ac:dyDescent="0.15">
      <c r="B531" s="58">
        <v>42465</v>
      </c>
      <c r="C531" s="54">
        <v>430506</v>
      </c>
      <c r="D531" s="54">
        <v>8275</v>
      </c>
    </row>
    <row r="532" spans="2:4" x14ac:dyDescent="0.15">
      <c r="B532" s="58">
        <v>42466</v>
      </c>
      <c r="C532" s="54">
        <v>432024</v>
      </c>
      <c r="D532" s="54">
        <v>8470</v>
      </c>
    </row>
    <row r="533" spans="2:4" x14ac:dyDescent="0.15">
      <c r="B533" s="58">
        <v>42467</v>
      </c>
      <c r="C533" s="54">
        <v>431136</v>
      </c>
      <c r="D533" s="54">
        <v>8460</v>
      </c>
    </row>
    <row r="534" spans="2:4" x14ac:dyDescent="0.15">
      <c r="B534" s="58">
        <v>42468</v>
      </c>
      <c r="C534" s="54">
        <v>428676</v>
      </c>
      <c r="D534" s="54">
        <v>8405</v>
      </c>
    </row>
    <row r="535" spans="2:4" x14ac:dyDescent="0.15">
      <c r="B535" s="58">
        <v>42471</v>
      </c>
      <c r="C535" s="54">
        <v>428442</v>
      </c>
      <c r="D535" s="54">
        <v>8555</v>
      </c>
    </row>
    <row r="536" spans="2:4" x14ac:dyDescent="0.15">
      <c r="B536" s="58">
        <v>42472</v>
      </c>
      <c r="C536" s="54">
        <v>428640</v>
      </c>
      <c r="D536" s="54">
        <v>8655</v>
      </c>
    </row>
    <row r="537" spans="2:4" x14ac:dyDescent="0.15">
      <c r="B537" s="58">
        <v>42473</v>
      </c>
      <c r="C537" s="54">
        <v>428712</v>
      </c>
      <c r="D537" s="54">
        <v>8920</v>
      </c>
    </row>
    <row r="538" spans="2:4" x14ac:dyDescent="0.15">
      <c r="B538" s="58">
        <v>42474</v>
      </c>
      <c r="C538" s="54">
        <v>427182</v>
      </c>
      <c r="D538" s="54">
        <v>8880</v>
      </c>
    </row>
    <row r="539" spans="2:4" x14ac:dyDescent="0.15">
      <c r="B539" s="58">
        <v>42475</v>
      </c>
      <c r="C539" s="54">
        <v>424212</v>
      </c>
      <c r="D539" s="54">
        <v>8885</v>
      </c>
    </row>
    <row r="540" spans="2:4" x14ac:dyDescent="0.15">
      <c r="B540" s="58">
        <v>42478</v>
      </c>
      <c r="C540" s="54">
        <v>423690</v>
      </c>
      <c r="D540" s="54">
        <v>8950</v>
      </c>
    </row>
    <row r="541" spans="2:4" x14ac:dyDescent="0.15">
      <c r="B541" s="58">
        <v>42479</v>
      </c>
      <c r="C541" s="54">
        <v>424080</v>
      </c>
      <c r="D541" s="54">
        <v>9070</v>
      </c>
    </row>
    <row r="542" spans="2:4" x14ac:dyDescent="0.15">
      <c r="B542" s="58">
        <v>42480</v>
      </c>
      <c r="C542" s="54">
        <v>425220</v>
      </c>
      <c r="D542" s="54">
        <v>9215</v>
      </c>
    </row>
    <row r="543" spans="2:4" x14ac:dyDescent="0.15">
      <c r="B543" s="58">
        <v>42481</v>
      </c>
      <c r="C543" s="54">
        <v>423552</v>
      </c>
      <c r="D543" s="54">
        <v>9430</v>
      </c>
    </row>
    <row r="544" spans="2:4" x14ac:dyDescent="0.15">
      <c r="B544" s="58">
        <v>42482</v>
      </c>
      <c r="C544" s="54">
        <v>420924</v>
      </c>
      <c r="D544" s="54">
        <v>9130</v>
      </c>
    </row>
    <row r="545" spans="2:5" x14ac:dyDescent="0.15">
      <c r="B545" s="58">
        <v>42485</v>
      </c>
      <c r="C545" s="54">
        <v>418998</v>
      </c>
      <c r="D545" s="54">
        <v>9080</v>
      </c>
    </row>
    <row r="546" spans="2:5" x14ac:dyDescent="0.15">
      <c r="B546" s="58">
        <v>42486</v>
      </c>
      <c r="C546" s="54">
        <v>418056</v>
      </c>
      <c r="D546" s="54">
        <v>9060</v>
      </c>
    </row>
    <row r="547" spans="2:5" x14ac:dyDescent="0.15">
      <c r="B547" s="58">
        <v>42487</v>
      </c>
      <c r="C547" s="54">
        <v>416352</v>
      </c>
      <c r="D547" s="54">
        <v>9200</v>
      </c>
    </row>
    <row r="548" spans="2:5" x14ac:dyDescent="0.15">
      <c r="B548" s="58">
        <v>42488</v>
      </c>
      <c r="C548" s="54">
        <v>415752</v>
      </c>
      <c r="D548" s="54">
        <v>9150</v>
      </c>
    </row>
    <row r="549" spans="2:5" x14ac:dyDescent="0.15">
      <c r="B549" s="58">
        <v>42489</v>
      </c>
      <c r="C549" s="54">
        <v>417438</v>
      </c>
      <c r="D549" s="54">
        <v>9460</v>
      </c>
      <c r="E549" s="54">
        <v>25000</v>
      </c>
    </row>
    <row r="550" spans="2:5" x14ac:dyDescent="0.15">
      <c r="B550" s="58">
        <v>42493</v>
      </c>
      <c r="C550" s="54">
        <v>417504</v>
      </c>
      <c r="D550" s="54">
        <v>9555</v>
      </c>
    </row>
    <row r="551" spans="2:5" x14ac:dyDescent="0.15">
      <c r="B551" s="58">
        <v>42494</v>
      </c>
      <c r="C551" s="54">
        <v>416442</v>
      </c>
      <c r="D551" s="54">
        <v>9390</v>
      </c>
    </row>
    <row r="552" spans="2:5" x14ac:dyDescent="0.15">
      <c r="B552" s="58">
        <v>42495</v>
      </c>
      <c r="C552" s="54">
        <v>415134</v>
      </c>
      <c r="D552" s="54">
        <v>9300</v>
      </c>
    </row>
    <row r="553" spans="2:5" x14ac:dyDescent="0.15">
      <c r="B553" s="58">
        <v>42496</v>
      </c>
      <c r="C553" s="54">
        <v>415284</v>
      </c>
      <c r="D553" s="54">
        <v>8960</v>
      </c>
    </row>
    <row r="554" spans="2:5" x14ac:dyDescent="0.15">
      <c r="B554" s="58">
        <v>42499</v>
      </c>
      <c r="C554" s="54">
        <v>414690</v>
      </c>
      <c r="D554" s="54">
        <v>8730</v>
      </c>
    </row>
    <row r="555" spans="2:5" x14ac:dyDescent="0.15">
      <c r="B555" s="58">
        <v>42500</v>
      </c>
      <c r="C555" s="54">
        <v>414714</v>
      </c>
      <c r="D555" s="54">
        <v>8635</v>
      </c>
    </row>
    <row r="556" spans="2:5" x14ac:dyDescent="0.15">
      <c r="B556" s="58">
        <v>42501</v>
      </c>
      <c r="C556" s="54">
        <v>414024</v>
      </c>
      <c r="D556" s="54">
        <v>8780</v>
      </c>
    </row>
    <row r="557" spans="2:5" x14ac:dyDescent="0.15">
      <c r="B557" s="58">
        <v>42502</v>
      </c>
      <c r="C557" s="54">
        <v>414018</v>
      </c>
      <c r="D557" s="54">
        <v>8775</v>
      </c>
    </row>
    <row r="558" spans="2:5" x14ac:dyDescent="0.15">
      <c r="B558" s="58">
        <v>42503</v>
      </c>
      <c r="C558" s="54">
        <v>412344</v>
      </c>
      <c r="D558" s="54">
        <v>8585</v>
      </c>
    </row>
    <row r="559" spans="2:5" x14ac:dyDescent="0.15">
      <c r="B559" s="58">
        <v>42506</v>
      </c>
      <c r="C559" s="54">
        <v>406464</v>
      </c>
      <c r="D559" s="54">
        <v>8640</v>
      </c>
    </row>
    <row r="560" spans="2:5" x14ac:dyDescent="0.15">
      <c r="B560" s="58">
        <v>42507</v>
      </c>
      <c r="C560" s="54">
        <v>405858</v>
      </c>
      <c r="D560" s="54">
        <v>8630</v>
      </c>
    </row>
    <row r="561" spans="2:5" x14ac:dyDescent="0.15">
      <c r="B561" s="58">
        <v>42508</v>
      </c>
      <c r="C561" s="54">
        <v>404178</v>
      </c>
      <c r="D561" s="54">
        <v>8585</v>
      </c>
    </row>
    <row r="562" spans="2:5" x14ac:dyDescent="0.15">
      <c r="B562" s="58">
        <v>42509</v>
      </c>
      <c r="C562" s="54">
        <v>405660</v>
      </c>
      <c r="D562" s="54">
        <v>8490</v>
      </c>
    </row>
    <row r="563" spans="2:5" x14ac:dyDescent="0.15">
      <c r="B563" s="58">
        <v>42510</v>
      </c>
      <c r="C563" s="54">
        <v>404556</v>
      </c>
      <c r="D563" s="54">
        <v>8525</v>
      </c>
    </row>
    <row r="564" spans="2:5" x14ac:dyDescent="0.15">
      <c r="B564" s="58">
        <v>42513</v>
      </c>
      <c r="C564" s="54">
        <v>402888</v>
      </c>
      <c r="D564" s="54">
        <v>8310</v>
      </c>
    </row>
    <row r="565" spans="2:5" x14ac:dyDescent="0.15">
      <c r="B565" s="58">
        <v>42514</v>
      </c>
      <c r="C565" s="54">
        <v>402504</v>
      </c>
      <c r="D565" s="54">
        <v>8340</v>
      </c>
    </row>
    <row r="566" spans="2:5" x14ac:dyDescent="0.15">
      <c r="B566" s="58">
        <v>42515</v>
      </c>
      <c r="C566" s="54">
        <v>401874</v>
      </c>
      <c r="D566" s="54">
        <v>8340</v>
      </c>
    </row>
    <row r="567" spans="2:5" x14ac:dyDescent="0.15">
      <c r="B567" s="58">
        <v>42516</v>
      </c>
      <c r="C567" s="54">
        <v>400896</v>
      </c>
      <c r="D567" s="54">
        <v>8375</v>
      </c>
    </row>
    <row r="568" spans="2:5" x14ac:dyDescent="0.15">
      <c r="B568" s="58">
        <v>42517</v>
      </c>
      <c r="C568" s="54">
        <v>402744</v>
      </c>
      <c r="D568" s="54">
        <v>8375</v>
      </c>
    </row>
    <row r="569" spans="2:5" x14ac:dyDescent="0.15">
      <c r="B569" s="58">
        <v>42521</v>
      </c>
      <c r="C569" s="54">
        <v>401766</v>
      </c>
      <c r="D569" s="54">
        <v>8465</v>
      </c>
      <c r="E569" s="54">
        <v>25000</v>
      </c>
    </row>
    <row r="570" spans="2:5" x14ac:dyDescent="0.15">
      <c r="B570" s="58">
        <v>42522</v>
      </c>
      <c r="C570" s="54">
        <v>401508</v>
      </c>
      <c r="D570" s="54">
        <v>8325</v>
      </c>
    </row>
    <row r="571" spans="2:5" x14ac:dyDescent="0.15">
      <c r="B571" s="58">
        <v>42523</v>
      </c>
      <c r="C571" s="54">
        <v>400008</v>
      </c>
      <c r="D571" s="54">
        <v>8365</v>
      </c>
    </row>
    <row r="572" spans="2:5" x14ac:dyDescent="0.15">
      <c r="B572" s="58">
        <v>42524</v>
      </c>
      <c r="C572" s="54">
        <v>397116</v>
      </c>
      <c r="D572" s="54">
        <v>8510</v>
      </c>
    </row>
    <row r="573" spans="2:5" x14ac:dyDescent="0.15">
      <c r="B573" s="58">
        <v>42527</v>
      </c>
      <c r="C573" s="54">
        <v>395760</v>
      </c>
      <c r="D573" s="54">
        <v>8625</v>
      </c>
    </row>
    <row r="574" spans="2:5" x14ac:dyDescent="0.15">
      <c r="B574" s="58">
        <v>42528</v>
      </c>
      <c r="C574" s="54">
        <v>396498</v>
      </c>
      <c r="D574" s="54">
        <v>8565</v>
      </c>
    </row>
    <row r="575" spans="2:5" x14ac:dyDescent="0.15">
      <c r="B575" s="58">
        <v>42529</v>
      </c>
      <c r="C575" s="54">
        <v>395514</v>
      </c>
      <c r="D575" s="54">
        <v>8825</v>
      </c>
    </row>
    <row r="576" spans="2:5" x14ac:dyDescent="0.15">
      <c r="B576" s="58">
        <v>42530</v>
      </c>
      <c r="C576" s="54">
        <v>394746</v>
      </c>
      <c r="D576" s="54">
        <v>8950</v>
      </c>
    </row>
    <row r="577" spans="2:5" x14ac:dyDescent="0.15">
      <c r="B577" s="58">
        <v>42531</v>
      </c>
      <c r="C577" s="54">
        <v>394662</v>
      </c>
      <c r="D577" s="54">
        <v>8950</v>
      </c>
    </row>
    <row r="578" spans="2:5" x14ac:dyDescent="0.15">
      <c r="B578" s="58">
        <v>42534</v>
      </c>
      <c r="C578" s="54">
        <v>393732</v>
      </c>
      <c r="D578" s="54">
        <v>8825</v>
      </c>
    </row>
    <row r="579" spans="2:5" x14ac:dyDescent="0.15">
      <c r="B579" s="58">
        <v>42535</v>
      </c>
      <c r="C579" s="54">
        <v>390660</v>
      </c>
      <c r="D579" s="54">
        <v>8805</v>
      </c>
    </row>
    <row r="580" spans="2:5" x14ac:dyDescent="0.15">
      <c r="B580" s="58">
        <v>42536</v>
      </c>
      <c r="C580" s="54">
        <v>389136</v>
      </c>
      <c r="D580" s="54">
        <v>9070</v>
      </c>
    </row>
    <row r="581" spans="2:5" x14ac:dyDescent="0.15">
      <c r="B581" s="58">
        <v>42537</v>
      </c>
      <c r="C581" s="54">
        <v>388620</v>
      </c>
      <c r="D581" s="54">
        <v>8785</v>
      </c>
    </row>
    <row r="582" spans="2:5" x14ac:dyDescent="0.15">
      <c r="B582" s="58">
        <v>42538</v>
      </c>
      <c r="C582" s="54">
        <v>386238</v>
      </c>
      <c r="D582" s="54">
        <v>9050</v>
      </c>
    </row>
    <row r="583" spans="2:5" x14ac:dyDescent="0.15">
      <c r="B583" s="58">
        <v>42541</v>
      </c>
      <c r="C583" s="54">
        <v>385908</v>
      </c>
      <c r="D583" s="54">
        <v>9210</v>
      </c>
    </row>
    <row r="584" spans="2:5" x14ac:dyDescent="0.15">
      <c r="B584" s="58">
        <v>42542</v>
      </c>
      <c r="C584" s="54">
        <v>386064</v>
      </c>
      <c r="D584" s="54">
        <v>9180</v>
      </c>
    </row>
    <row r="585" spans="2:5" x14ac:dyDescent="0.15">
      <c r="B585" s="58">
        <v>42543</v>
      </c>
      <c r="C585" s="54">
        <v>385566</v>
      </c>
      <c r="D585" s="54">
        <v>9230</v>
      </c>
    </row>
    <row r="586" spans="2:5" x14ac:dyDescent="0.15">
      <c r="B586" s="58">
        <v>42544</v>
      </c>
      <c r="C586" s="54">
        <v>383502</v>
      </c>
      <c r="D586" s="54">
        <v>9180</v>
      </c>
    </row>
    <row r="587" spans="2:5" x14ac:dyDescent="0.15">
      <c r="B587" s="58">
        <v>42545</v>
      </c>
      <c r="C587" s="54">
        <v>382104</v>
      </c>
      <c r="D587" s="54">
        <v>8900</v>
      </c>
    </row>
    <row r="588" spans="2:5" x14ac:dyDescent="0.15">
      <c r="B588" s="58">
        <v>42548</v>
      </c>
      <c r="C588" s="54">
        <v>381792</v>
      </c>
      <c r="D588" s="54">
        <v>8960</v>
      </c>
    </row>
    <row r="589" spans="2:5" x14ac:dyDescent="0.15">
      <c r="B589" s="58">
        <v>42549</v>
      </c>
      <c r="C589" s="54">
        <v>381084</v>
      </c>
      <c r="D589" s="54">
        <v>9135</v>
      </c>
    </row>
    <row r="590" spans="2:5" x14ac:dyDescent="0.15">
      <c r="B590" s="58">
        <v>42550</v>
      </c>
      <c r="C590" s="54">
        <v>380286</v>
      </c>
      <c r="D590" s="54">
        <v>9280</v>
      </c>
    </row>
    <row r="591" spans="2:5" x14ac:dyDescent="0.15">
      <c r="B591" s="58">
        <v>42551</v>
      </c>
      <c r="C591" s="54">
        <v>379338</v>
      </c>
      <c r="D591" s="54">
        <v>9415</v>
      </c>
      <c r="E591" s="54">
        <v>25000</v>
      </c>
    </row>
    <row r="592" spans="2:5" x14ac:dyDescent="0.15">
      <c r="B592" s="58">
        <v>42552</v>
      </c>
      <c r="C592" s="54">
        <v>379566</v>
      </c>
      <c r="D592" s="54">
        <v>9535</v>
      </c>
    </row>
    <row r="593" spans="2:4" x14ac:dyDescent="0.15">
      <c r="B593" s="58">
        <v>42555</v>
      </c>
      <c r="C593" s="54">
        <v>378114</v>
      </c>
      <c r="D593" s="54">
        <v>10300</v>
      </c>
    </row>
    <row r="594" spans="2:4" x14ac:dyDescent="0.15">
      <c r="B594" s="58">
        <v>42556</v>
      </c>
      <c r="C594" s="54">
        <v>376848</v>
      </c>
      <c r="D594" s="54">
        <v>10085</v>
      </c>
    </row>
    <row r="595" spans="2:4" x14ac:dyDescent="0.15">
      <c r="B595" s="58">
        <v>42557</v>
      </c>
      <c r="C595" s="54">
        <v>377628</v>
      </c>
      <c r="D595" s="54">
        <v>9675</v>
      </c>
    </row>
    <row r="596" spans="2:4" x14ac:dyDescent="0.15">
      <c r="B596" s="58">
        <v>42558</v>
      </c>
      <c r="C596" s="54">
        <v>378264</v>
      </c>
      <c r="D596" s="54">
        <v>9810</v>
      </c>
    </row>
    <row r="597" spans="2:4" x14ac:dyDescent="0.15">
      <c r="B597" s="58">
        <v>42559</v>
      </c>
      <c r="C597" s="54">
        <v>377328</v>
      </c>
      <c r="D597" s="54">
        <v>9740</v>
      </c>
    </row>
    <row r="598" spans="2:4" x14ac:dyDescent="0.15">
      <c r="B598" s="58">
        <v>42562</v>
      </c>
      <c r="C598" s="54">
        <v>377736</v>
      </c>
      <c r="D598" s="54">
        <v>10090</v>
      </c>
    </row>
    <row r="599" spans="2:4" x14ac:dyDescent="0.15">
      <c r="B599" s="58">
        <v>42563</v>
      </c>
      <c r="C599" s="54">
        <v>378120</v>
      </c>
      <c r="D599" s="54">
        <v>10310</v>
      </c>
    </row>
    <row r="600" spans="2:4" x14ac:dyDescent="0.15">
      <c r="B600" s="58">
        <v>42564</v>
      </c>
      <c r="C600" s="54">
        <v>378402</v>
      </c>
      <c r="D600" s="54">
        <v>10290</v>
      </c>
    </row>
    <row r="601" spans="2:4" x14ac:dyDescent="0.15">
      <c r="B601" s="58">
        <v>42565</v>
      </c>
      <c r="C601" s="54">
        <v>378816</v>
      </c>
      <c r="D601" s="54">
        <v>10370</v>
      </c>
    </row>
    <row r="602" spans="2:4" x14ac:dyDescent="0.15">
      <c r="B602" s="58">
        <v>42566</v>
      </c>
      <c r="C602" s="54">
        <v>377586</v>
      </c>
      <c r="D602" s="54">
        <v>10360</v>
      </c>
    </row>
    <row r="603" spans="2:4" x14ac:dyDescent="0.15">
      <c r="B603" s="58">
        <v>42569</v>
      </c>
      <c r="C603" s="54">
        <v>376980</v>
      </c>
      <c r="D603" s="54">
        <v>10310</v>
      </c>
    </row>
    <row r="604" spans="2:4" x14ac:dyDescent="0.15">
      <c r="B604" s="58">
        <v>42570</v>
      </c>
      <c r="C604" s="54">
        <v>377748</v>
      </c>
      <c r="D604" s="54">
        <v>10555</v>
      </c>
    </row>
    <row r="605" spans="2:4" x14ac:dyDescent="0.15">
      <c r="B605" s="58">
        <v>42571</v>
      </c>
      <c r="C605" s="54">
        <v>377202</v>
      </c>
      <c r="D605" s="54">
        <v>10445</v>
      </c>
    </row>
    <row r="606" spans="2:4" x14ac:dyDescent="0.15">
      <c r="B606" s="58">
        <v>42572</v>
      </c>
      <c r="C606" s="54">
        <v>375546</v>
      </c>
      <c r="D606" s="54">
        <v>10665</v>
      </c>
    </row>
    <row r="607" spans="2:4" x14ac:dyDescent="0.15">
      <c r="B607" s="58">
        <v>42573</v>
      </c>
      <c r="C607" s="54">
        <v>375360</v>
      </c>
      <c r="D607" s="54">
        <v>10655</v>
      </c>
    </row>
    <row r="608" spans="2:4" x14ac:dyDescent="0.15">
      <c r="B608" s="58">
        <v>42576</v>
      </c>
      <c r="C608" s="54">
        <v>373608</v>
      </c>
      <c r="D608" s="54">
        <v>10440</v>
      </c>
    </row>
    <row r="609" spans="2:5" x14ac:dyDescent="0.15">
      <c r="B609" s="58">
        <v>42577</v>
      </c>
      <c r="C609" s="54">
        <v>373614</v>
      </c>
      <c r="D609" s="54">
        <v>10315</v>
      </c>
    </row>
    <row r="610" spans="2:5" x14ac:dyDescent="0.15">
      <c r="B610" s="58">
        <v>42578</v>
      </c>
      <c r="C610" s="54">
        <v>374652</v>
      </c>
      <c r="D610" s="54">
        <v>10360</v>
      </c>
    </row>
    <row r="611" spans="2:5" x14ac:dyDescent="0.15">
      <c r="B611" s="58">
        <v>42579</v>
      </c>
      <c r="C611" s="54">
        <v>374598</v>
      </c>
      <c r="D611" s="54">
        <v>10535</v>
      </c>
    </row>
    <row r="612" spans="2:5" x14ac:dyDescent="0.15">
      <c r="B612" s="58">
        <v>42580</v>
      </c>
      <c r="C612" s="54">
        <v>373074</v>
      </c>
      <c r="D612" s="54">
        <v>10445</v>
      </c>
      <c r="E612" s="54">
        <v>25000</v>
      </c>
    </row>
    <row r="613" spans="2:5" x14ac:dyDescent="0.15">
      <c r="B613" s="58">
        <v>42583</v>
      </c>
      <c r="C613" s="54">
        <v>372954</v>
      </c>
      <c r="D613" s="54">
        <v>10705</v>
      </c>
    </row>
    <row r="614" spans="2:5" x14ac:dyDescent="0.15">
      <c r="B614" s="58">
        <v>42584</v>
      </c>
      <c r="C614" s="54">
        <v>372750</v>
      </c>
      <c r="D614" s="54">
        <v>10795</v>
      </c>
    </row>
    <row r="615" spans="2:5" x14ac:dyDescent="0.15">
      <c r="B615" s="58">
        <v>42585</v>
      </c>
      <c r="C615" s="54">
        <v>372378</v>
      </c>
      <c r="D615" s="54">
        <v>10650</v>
      </c>
    </row>
    <row r="616" spans="2:5" x14ac:dyDescent="0.15">
      <c r="B616" s="58">
        <v>42586</v>
      </c>
      <c r="C616" s="54">
        <v>371748</v>
      </c>
      <c r="D616" s="54">
        <v>10440</v>
      </c>
    </row>
    <row r="617" spans="2:5" x14ac:dyDescent="0.15">
      <c r="B617" s="58">
        <v>42587</v>
      </c>
      <c r="C617" s="54">
        <v>369492</v>
      </c>
      <c r="D617" s="54">
        <v>10580</v>
      </c>
    </row>
    <row r="618" spans="2:5" x14ac:dyDescent="0.15">
      <c r="B618" s="58">
        <v>42590</v>
      </c>
      <c r="C618" s="54">
        <v>369228</v>
      </c>
      <c r="D618" s="54">
        <v>10790</v>
      </c>
    </row>
    <row r="619" spans="2:5" x14ac:dyDescent="0.15">
      <c r="B619" s="58">
        <v>42591</v>
      </c>
      <c r="C619" s="54">
        <v>371154</v>
      </c>
      <c r="D619" s="54">
        <v>10730</v>
      </c>
    </row>
    <row r="620" spans="2:5" x14ac:dyDescent="0.15">
      <c r="B620" s="58">
        <v>42592</v>
      </c>
      <c r="C620" s="54">
        <v>370392</v>
      </c>
      <c r="D620" s="54">
        <v>10900</v>
      </c>
    </row>
    <row r="621" spans="2:5" x14ac:dyDescent="0.15">
      <c r="B621" s="58">
        <v>42593</v>
      </c>
      <c r="C621" s="54">
        <v>369492</v>
      </c>
      <c r="D621" s="54">
        <v>10690</v>
      </c>
    </row>
    <row r="622" spans="2:5" x14ac:dyDescent="0.15">
      <c r="B622" s="58">
        <v>42594</v>
      </c>
      <c r="C622" s="54">
        <v>369222</v>
      </c>
      <c r="D622" s="54">
        <v>10445</v>
      </c>
    </row>
    <row r="623" spans="2:5" x14ac:dyDescent="0.15">
      <c r="B623" s="58">
        <v>42597</v>
      </c>
      <c r="C623" s="54">
        <v>369048</v>
      </c>
      <c r="D623" s="54">
        <v>10405</v>
      </c>
    </row>
    <row r="624" spans="2:5" x14ac:dyDescent="0.15">
      <c r="B624" s="58">
        <v>42598</v>
      </c>
      <c r="C624" s="54">
        <v>373992</v>
      </c>
      <c r="D624" s="54">
        <v>10330</v>
      </c>
    </row>
    <row r="625" spans="2:5" x14ac:dyDescent="0.15">
      <c r="B625" s="58">
        <v>42599</v>
      </c>
      <c r="C625" s="54">
        <v>373578</v>
      </c>
      <c r="D625" s="54">
        <v>10155</v>
      </c>
    </row>
    <row r="626" spans="2:5" x14ac:dyDescent="0.15">
      <c r="B626" s="58">
        <v>42600</v>
      </c>
      <c r="C626" s="54">
        <v>373572</v>
      </c>
      <c r="D626" s="54">
        <v>10325</v>
      </c>
    </row>
    <row r="627" spans="2:5" x14ac:dyDescent="0.15">
      <c r="B627" s="58">
        <v>42601</v>
      </c>
      <c r="C627" s="54">
        <v>373512</v>
      </c>
      <c r="D627" s="54">
        <v>10250</v>
      </c>
    </row>
    <row r="628" spans="2:5" x14ac:dyDescent="0.15">
      <c r="B628" s="58">
        <v>42604</v>
      </c>
      <c r="C628" s="54">
        <v>373692</v>
      </c>
      <c r="D628" s="54">
        <v>10125</v>
      </c>
    </row>
    <row r="629" spans="2:5" x14ac:dyDescent="0.15">
      <c r="B629" s="58">
        <v>42605</v>
      </c>
      <c r="C629" s="54">
        <v>373548</v>
      </c>
      <c r="D629" s="54">
        <v>10235</v>
      </c>
    </row>
    <row r="630" spans="2:5" x14ac:dyDescent="0.15">
      <c r="B630" s="58">
        <v>42606</v>
      </c>
      <c r="C630" s="54">
        <v>373206</v>
      </c>
      <c r="D630" s="54">
        <v>10220</v>
      </c>
    </row>
    <row r="631" spans="2:5" x14ac:dyDescent="0.15">
      <c r="B631" s="58">
        <v>42607</v>
      </c>
      <c r="C631" s="54">
        <v>372414</v>
      </c>
      <c r="D631" s="54">
        <v>9795</v>
      </c>
    </row>
    <row r="632" spans="2:5" x14ac:dyDescent="0.15">
      <c r="B632" s="58">
        <v>42608</v>
      </c>
      <c r="C632" s="54">
        <v>370566</v>
      </c>
      <c r="D632" s="54">
        <v>9775</v>
      </c>
    </row>
    <row r="633" spans="2:5" x14ac:dyDescent="0.15">
      <c r="B633" s="58">
        <v>42612</v>
      </c>
      <c r="C633" s="54">
        <v>370860</v>
      </c>
      <c r="D633" s="54">
        <v>9720</v>
      </c>
    </row>
    <row r="634" spans="2:5" x14ac:dyDescent="0.15">
      <c r="B634" s="58">
        <v>42613</v>
      </c>
      <c r="C634" s="54">
        <v>370116</v>
      </c>
      <c r="D634" s="54">
        <v>9725</v>
      </c>
      <c r="E634" s="54">
        <v>25000</v>
      </c>
    </row>
    <row r="635" spans="2:5" x14ac:dyDescent="0.15">
      <c r="B635" s="58">
        <v>42614</v>
      </c>
      <c r="C635" s="54">
        <v>369096</v>
      </c>
      <c r="D635" s="54">
        <v>9750</v>
      </c>
    </row>
    <row r="636" spans="2:5" x14ac:dyDescent="0.15">
      <c r="B636" s="58">
        <v>42615</v>
      </c>
      <c r="C636" s="54">
        <v>368430</v>
      </c>
      <c r="D636" s="54">
        <v>9880</v>
      </c>
    </row>
    <row r="637" spans="2:5" x14ac:dyDescent="0.15">
      <c r="B637" s="58">
        <v>42618</v>
      </c>
      <c r="C637" s="54">
        <v>367758</v>
      </c>
      <c r="D637" s="54">
        <v>10050</v>
      </c>
    </row>
    <row r="638" spans="2:5" x14ac:dyDescent="0.15">
      <c r="B638" s="58">
        <v>42619</v>
      </c>
      <c r="C638" s="54">
        <v>367896</v>
      </c>
      <c r="D638" s="54">
        <v>10060</v>
      </c>
    </row>
    <row r="639" spans="2:5" x14ac:dyDescent="0.15">
      <c r="B639" s="58">
        <v>42620</v>
      </c>
      <c r="C639" s="54">
        <v>367752</v>
      </c>
      <c r="D639" s="54">
        <v>10135</v>
      </c>
    </row>
    <row r="640" spans="2:5" x14ac:dyDescent="0.15">
      <c r="B640" s="58">
        <v>42621</v>
      </c>
      <c r="C640" s="54">
        <v>367854</v>
      </c>
      <c r="D640" s="54">
        <v>10310</v>
      </c>
    </row>
    <row r="641" spans="2:5" x14ac:dyDescent="0.15">
      <c r="B641" s="58">
        <v>42622</v>
      </c>
      <c r="C641" s="54">
        <v>367932</v>
      </c>
      <c r="D641" s="54">
        <v>10340</v>
      </c>
    </row>
    <row r="642" spans="2:5" x14ac:dyDescent="0.15">
      <c r="B642" s="58">
        <v>42625</v>
      </c>
      <c r="C642" s="54">
        <v>367752</v>
      </c>
      <c r="D642" s="54">
        <v>10025</v>
      </c>
    </row>
    <row r="643" spans="2:5" x14ac:dyDescent="0.15">
      <c r="B643" s="58">
        <v>42626</v>
      </c>
      <c r="C643" s="54">
        <v>367728</v>
      </c>
      <c r="D643" s="54">
        <v>10015</v>
      </c>
    </row>
    <row r="644" spans="2:5" x14ac:dyDescent="0.15">
      <c r="B644" s="58">
        <v>42627</v>
      </c>
      <c r="C644" s="54">
        <v>367812</v>
      </c>
      <c r="D644" s="54">
        <v>9770</v>
      </c>
    </row>
    <row r="645" spans="2:5" x14ac:dyDescent="0.15">
      <c r="B645" s="58">
        <v>42628</v>
      </c>
      <c r="C645" s="54">
        <v>367806</v>
      </c>
      <c r="D645" s="54">
        <v>9745</v>
      </c>
    </row>
    <row r="646" spans="2:5" x14ac:dyDescent="0.15">
      <c r="B646" s="58">
        <v>42629</v>
      </c>
      <c r="C646" s="54">
        <v>366966</v>
      </c>
      <c r="D646" s="54">
        <v>9650</v>
      </c>
    </row>
    <row r="647" spans="2:5" x14ac:dyDescent="0.15">
      <c r="B647" s="58">
        <v>42632</v>
      </c>
      <c r="C647" s="54">
        <v>366858</v>
      </c>
      <c r="D647" s="54">
        <v>9920</v>
      </c>
    </row>
    <row r="648" spans="2:5" x14ac:dyDescent="0.15">
      <c r="B648" s="58">
        <v>42633</v>
      </c>
      <c r="C648" s="54">
        <v>365784</v>
      </c>
      <c r="D648" s="54">
        <v>10195</v>
      </c>
    </row>
    <row r="649" spans="2:5" x14ac:dyDescent="0.15">
      <c r="B649" s="58">
        <v>42634</v>
      </c>
      <c r="C649" s="54">
        <v>364782</v>
      </c>
      <c r="D649" s="54">
        <v>10315</v>
      </c>
    </row>
    <row r="650" spans="2:5" x14ac:dyDescent="0.15">
      <c r="B650" s="58">
        <v>42635</v>
      </c>
      <c r="C650" s="54">
        <v>364902</v>
      </c>
      <c r="D650" s="54">
        <v>10545</v>
      </c>
    </row>
    <row r="651" spans="2:5" x14ac:dyDescent="0.15">
      <c r="B651" s="58">
        <v>42636</v>
      </c>
      <c r="C651" s="54">
        <v>363216</v>
      </c>
      <c r="D651" s="54">
        <v>10625</v>
      </c>
    </row>
    <row r="652" spans="2:5" x14ac:dyDescent="0.15">
      <c r="B652" s="58">
        <v>42639</v>
      </c>
      <c r="C652" s="54">
        <v>362364</v>
      </c>
      <c r="D652" s="54">
        <v>10450</v>
      </c>
    </row>
    <row r="653" spans="2:5" x14ac:dyDescent="0.15">
      <c r="B653" s="58">
        <v>42640</v>
      </c>
      <c r="C653" s="54">
        <v>361860</v>
      </c>
      <c r="D653" s="54">
        <v>10760</v>
      </c>
    </row>
    <row r="654" spans="2:5" x14ac:dyDescent="0.15">
      <c r="B654" s="58">
        <v>42641</v>
      </c>
      <c r="C654" s="54">
        <v>361884</v>
      </c>
      <c r="D654" s="54">
        <v>10615</v>
      </c>
    </row>
    <row r="655" spans="2:5" x14ac:dyDescent="0.15">
      <c r="B655" s="58">
        <v>42642</v>
      </c>
      <c r="C655" s="54">
        <v>362448</v>
      </c>
      <c r="D655" s="54">
        <v>10530</v>
      </c>
    </row>
    <row r="656" spans="2:5" x14ac:dyDescent="0.15">
      <c r="B656" s="58">
        <v>42643</v>
      </c>
      <c r="C656" s="54">
        <v>361794</v>
      </c>
      <c r="D656" s="54">
        <v>10460</v>
      </c>
      <c r="E656" s="54">
        <v>25000</v>
      </c>
    </row>
    <row r="657" spans="2:4" x14ac:dyDescent="0.15">
      <c r="B657" s="58">
        <v>42646</v>
      </c>
      <c r="C657" s="54">
        <v>362004</v>
      </c>
      <c r="D657" s="54">
        <v>10190</v>
      </c>
    </row>
    <row r="658" spans="2:4" x14ac:dyDescent="0.15">
      <c r="B658" s="58">
        <v>42647</v>
      </c>
      <c r="C658" s="54">
        <v>361464</v>
      </c>
      <c r="D658" s="54">
        <v>10155</v>
      </c>
    </row>
    <row r="659" spans="2:4" x14ac:dyDescent="0.15">
      <c r="B659" s="58">
        <v>42648</v>
      </c>
      <c r="C659" s="54">
        <v>360558</v>
      </c>
      <c r="D659" s="54">
        <v>9970</v>
      </c>
    </row>
    <row r="660" spans="2:4" x14ac:dyDescent="0.15">
      <c r="B660" s="58">
        <v>42649</v>
      </c>
      <c r="C660" s="54">
        <v>360282</v>
      </c>
      <c r="D660" s="54">
        <v>10120</v>
      </c>
    </row>
    <row r="661" spans="2:4" x14ac:dyDescent="0.15">
      <c r="B661" s="58">
        <v>42650</v>
      </c>
      <c r="C661" s="54">
        <v>360282</v>
      </c>
      <c r="D661" s="54">
        <v>10260</v>
      </c>
    </row>
    <row r="662" spans="2:4" x14ac:dyDescent="0.15">
      <c r="B662" s="58">
        <v>42653</v>
      </c>
      <c r="C662" s="54">
        <v>360828</v>
      </c>
      <c r="D662" s="54">
        <v>10305</v>
      </c>
    </row>
    <row r="663" spans="2:4" x14ac:dyDescent="0.15">
      <c r="B663" s="58">
        <v>42654</v>
      </c>
      <c r="C663" s="54">
        <v>360792</v>
      </c>
      <c r="D663" s="54">
        <v>10415</v>
      </c>
    </row>
    <row r="664" spans="2:4" x14ac:dyDescent="0.15">
      <c r="B664" s="58">
        <v>42655</v>
      </c>
      <c r="C664" s="54">
        <v>360540</v>
      </c>
      <c r="D664" s="54">
        <v>10575</v>
      </c>
    </row>
    <row r="665" spans="2:4" x14ac:dyDescent="0.15">
      <c r="B665" s="58">
        <v>42656</v>
      </c>
      <c r="C665" s="54">
        <v>360096</v>
      </c>
      <c r="D665" s="54">
        <v>10415</v>
      </c>
    </row>
    <row r="666" spans="2:4" x14ac:dyDescent="0.15">
      <c r="B666" s="58">
        <v>42657</v>
      </c>
      <c r="C666" s="54">
        <v>360708</v>
      </c>
      <c r="D666" s="54">
        <v>10435</v>
      </c>
    </row>
    <row r="667" spans="2:4" x14ac:dyDescent="0.15">
      <c r="B667" s="58">
        <v>42660</v>
      </c>
      <c r="C667" s="54">
        <v>362478</v>
      </c>
      <c r="D667" s="54">
        <v>10400</v>
      </c>
    </row>
    <row r="668" spans="2:4" x14ac:dyDescent="0.15">
      <c r="B668" s="58">
        <v>42661</v>
      </c>
      <c r="C668" s="54">
        <v>361284</v>
      </c>
      <c r="D668" s="54">
        <v>10335</v>
      </c>
    </row>
    <row r="669" spans="2:4" x14ac:dyDescent="0.15">
      <c r="B669" s="58">
        <v>42662</v>
      </c>
      <c r="C669" s="54">
        <v>361278</v>
      </c>
      <c r="D669" s="54">
        <v>10280</v>
      </c>
    </row>
    <row r="670" spans="2:4" x14ac:dyDescent="0.15">
      <c r="B670" s="58">
        <v>42663</v>
      </c>
      <c r="C670" s="54">
        <v>362826</v>
      </c>
      <c r="D670" s="54">
        <v>10165</v>
      </c>
    </row>
    <row r="671" spans="2:4" x14ac:dyDescent="0.15">
      <c r="B671" s="58">
        <v>42664</v>
      </c>
      <c r="C671" s="54">
        <v>363408</v>
      </c>
      <c r="D671" s="54">
        <v>9995</v>
      </c>
    </row>
    <row r="672" spans="2:4" x14ac:dyDescent="0.15">
      <c r="B672" s="58">
        <v>42667</v>
      </c>
      <c r="C672" s="54">
        <v>363288</v>
      </c>
      <c r="D672" s="54">
        <v>10020</v>
      </c>
    </row>
    <row r="673" spans="2:5" x14ac:dyDescent="0.15">
      <c r="B673" s="58">
        <v>42668</v>
      </c>
      <c r="C673" s="54">
        <v>362424</v>
      </c>
      <c r="D673" s="54">
        <v>10255</v>
      </c>
    </row>
    <row r="674" spans="2:5" x14ac:dyDescent="0.15">
      <c r="B674" s="58">
        <v>42669</v>
      </c>
      <c r="C674" s="54">
        <v>362484</v>
      </c>
      <c r="D674" s="54">
        <v>10150</v>
      </c>
    </row>
    <row r="675" spans="2:5" x14ac:dyDescent="0.15">
      <c r="B675" s="58">
        <v>42670</v>
      </c>
      <c r="C675" s="54">
        <v>362250</v>
      </c>
      <c r="D675" s="54">
        <v>10265</v>
      </c>
    </row>
    <row r="676" spans="2:5" x14ac:dyDescent="0.15">
      <c r="B676" s="58">
        <v>42671</v>
      </c>
      <c r="C676" s="54">
        <v>361710</v>
      </c>
      <c r="D676" s="54">
        <v>10340</v>
      </c>
    </row>
    <row r="677" spans="2:5" x14ac:dyDescent="0.15">
      <c r="B677" s="58">
        <v>42674</v>
      </c>
      <c r="C677" s="54">
        <v>363558</v>
      </c>
      <c r="D677" s="54">
        <v>10550</v>
      </c>
      <c r="E677" s="54">
        <v>25000</v>
      </c>
    </row>
    <row r="678" spans="2:5" x14ac:dyDescent="0.15">
      <c r="B678" s="58">
        <v>42675</v>
      </c>
      <c r="C678" s="54">
        <v>363024</v>
      </c>
      <c r="D678" s="54">
        <v>10445</v>
      </c>
    </row>
    <row r="679" spans="2:5" x14ac:dyDescent="0.15">
      <c r="B679" s="58">
        <v>42676</v>
      </c>
      <c r="C679" s="54">
        <v>362922</v>
      </c>
      <c r="D679" s="54">
        <v>10355</v>
      </c>
    </row>
    <row r="680" spans="2:5" x14ac:dyDescent="0.15">
      <c r="B680" s="58">
        <v>42677</v>
      </c>
      <c r="C680" s="54">
        <v>363096</v>
      </c>
      <c r="D680" s="54">
        <v>10440</v>
      </c>
    </row>
    <row r="681" spans="2:5" x14ac:dyDescent="0.15">
      <c r="B681" s="58">
        <v>42678</v>
      </c>
      <c r="C681" s="54">
        <v>363708</v>
      </c>
      <c r="D681" s="54">
        <v>10385</v>
      </c>
    </row>
    <row r="682" spans="2:5" x14ac:dyDescent="0.15">
      <c r="B682" s="58">
        <v>42681</v>
      </c>
      <c r="C682" s="54">
        <v>363162</v>
      </c>
      <c r="D682" s="54">
        <v>10930</v>
      </c>
    </row>
    <row r="683" spans="2:5" x14ac:dyDescent="0.15">
      <c r="B683" s="58">
        <v>42682</v>
      </c>
      <c r="C683" s="54">
        <v>362970</v>
      </c>
      <c r="D683" s="54">
        <v>11140</v>
      </c>
    </row>
    <row r="684" spans="2:5" x14ac:dyDescent="0.15">
      <c r="B684" s="58">
        <v>42683</v>
      </c>
      <c r="C684" s="54">
        <v>363162</v>
      </c>
      <c r="D684" s="54">
        <v>11450</v>
      </c>
    </row>
    <row r="685" spans="2:5" x14ac:dyDescent="0.15">
      <c r="B685" s="58">
        <v>42684</v>
      </c>
      <c r="C685" s="54">
        <v>364410</v>
      </c>
      <c r="D685" s="54">
        <v>11710</v>
      </c>
    </row>
    <row r="686" spans="2:5" x14ac:dyDescent="0.15">
      <c r="B686" s="58">
        <v>42685</v>
      </c>
      <c r="C686" s="54">
        <v>364410</v>
      </c>
      <c r="D686" s="54">
        <v>11735</v>
      </c>
    </row>
    <row r="687" spans="2:5" x14ac:dyDescent="0.15">
      <c r="B687" s="58">
        <v>42688</v>
      </c>
      <c r="C687" s="54">
        <v>365502</v>
      </c>
      <c r="D687" s="54">
        <v>11135</v>
      </c>
    </row>
    <row r="688" spans="2:5" x14ac:dyDescent="0.15">
      <c r="B688" s="58">
        <v>42689</v>
      </c>
      <c r="C688" s="54">
        <v>365358</v>
      </c>
      <c r="D688" s="54">
        <v>11155</v>
      </c>
    </row>
    <row r="689" spans="2:5" x14ac:dyDescent="0.15">
      <c r="B689" s="58">
        <v>42690</v>
      </c>
      <c r="C689" s="54">
        <v>365826</v>
      </c>
      <c r="D689" s="54">
        <v>11205</v>
      </c>
    </row>
    <row r="690" spans="2:5" x14ac:dyDescent="0.15">
      <c r="B690" s="58">
        <v>42691</v>
      </c>
      <c r="C690" s="54">
        <v>365874</v>
      </c>
      <c r="D690" s="54">
        <v>11240</v>
      </c>
    </row>
    <row r="691" spans="2:5" x14ac:dyDescent="0.15">
      <c r="B691" s="58">
        <v>42692</v>
      </c>
      <c r="C691" s="54">
        <v>365874</v>
      </c>
      <c r="D691" s="54">
        <v>11080</v>
      </c>
    </row>
    <row r="692" spans="2:5" x14ac:dyDescent="0.15">
      <c r="B692" s="58">
        <v>42695</v>
      </c>
      <c r="C692" s="54">
        <v>366456</v>
      </c>
      <c r="D692" s="54">
        <v>11155</v>
      </c>
    </row>
    <row r="693" spans="2:5" x14ac:dyDescent="0.15">
      <c r="B693" s="58">
        <v>42696</v>
      </c>
      <c r="C693" s="54">
        <v>367482</v>
      </c>
      <c r="D693" s="54">
        <v>11380</v>
      </c>
    </row>
    <row r="694" spans="2:5" x14ac:dyDescent="0.15">
      <c r="B694" s="58">
        <v>42697</v>
      </c>
      <c r="C694" s="54">
        <v>367950</v>
      </c>
      <c r="D694" s="54">
        <v>11225</v>
      </c>
    </row>
    <row r="695" spans="2:5" x14ac:dyDescent="0.15">
      <c r="B695" s="58">
        <v>42698</v>
      </c>
      <c r="C695" s="54">
        <v>367728</v>
      </c>
      <c r="D695" s="54">
        <v>11570</v>
      </c>
    </row>
    <row r="696" spans="2:5" x14ac:dyDescent="0.15">
      <c r="B696" s="58">
        <v>42699</v>
      </c>
      <c r="C696" s="54">
        <v>367722</v>
      </c>
      <c r="D696" s="54">
        <v>11465</v>
      </c>
    </row>
    <row r="697" spans="2:5" x14ac:dyDescent="0.15">
      <c r="B697" s="58">
        <v>42702</v>
      </c>
      <c r="C697" s="54">
        <v>367008</v>
      </c>
      <c r="D697" s="54">
        <v>11680</v>
      </c>
    </row>
    <row r="698" spans="2:5" x14ac:dyDescent="0.15">
      <c r="B698" s="58">
        <v>42703</v>
      </c>
      <c r="C698" s="54">
        <v>367050</v>
      </c>
      <c r="D698" s="54">
        <v>11300</v>
      </c>
    </row>
    <row r="699" spans="2:5" x14ac:dyDescent="0.15">
      <c r="B699" s="58">
        <v>42704</v>
      </c>
      <c r="C699" s="54">
        <v>366834</v>
      </c>
      <c r="D699" s="54">
        <v>10965</v>
      </c>
      <c r="E699" s="54">
        <v>25000</v>
      </c>
    </row>
    <row r="700" spans="2:5" x14ac:dyDescent="0.15">
      <c r="B700" s="58">
        <v>42705</v>
      </c>
      <c r="C700" s="54">
        <v>367008</v>
      </c>
      <c r="D700" s="54">
        <v>11210</v>
      </c>
    </row>
    <row r="701" spans="2:5" x14ac:dyDescent="0.15">
      <c r="B701" s="58">
        <v>42706</v>
      </c>
      <c r="C701" s="54">
        <v>366828</v>
      </c>
      <c r="D701" s="54">
        <v>11125</v>
      </c>
    </row>
    <row r="702" spans="2:5" x14ac:dyDescent="0.15">
      <c r="B702" s="58">
        <v>42709</v>
      </c>
      <c r="C702" s="54">
        <v>368724</v>
      </c>
      <c r="D702" s="54">
        <v>11680</v>
      </c>
    </row>
    <row r="703" spans="2:5" x14ac:dyDescent="0.15">
      <c r="B703" s="58">
        <v>42710</v>
      </c>
      <c r="C703" s="54">
        <v>368910</v>
      </c>
      <c r="D703" s="54">
        <v>11520</v>
      </c>
    </row>
    <row r="704" spans="2:5" x14ac:dyDescent="0.15">
      <c r="B704" s="58">
        <v>42711</v>
      </c>
      <c r="C704" s="54">
        <v>368850</v>
      </c>
      <c r="D704" s="54">
        <v>11550</v>
      </c>
    </row>
    <row r="705" spans="1:5" x14ac:dyDescent="0.15">
      <c r="B705" s="58">
        <v>42712</v>
      </c>
      <c r="C705" s="54">
        <v>368850</v>
      </c>
      <c r="D705" s="54">
        <v>11370</v>
      </c>
    </row>
    <row r="706" spans="1:5" x14ac:dyDescent="0.15">
      <c r="B706" s="58">
        <v>42713</v>
      </c>
      <c r="C706" s="54">
        <v>368772</v>
      </c>
      <c r="D706" s="54">
        <v>11330</v>
      </c>
    </row>
    <row r="707" spans="1:5" x14ac:dyDescent="0.15">
      <c r="B707" s="58">
        <v>42716</v>
      </c>
      <c r="C707" s="54">
        <v>368670</v>
      </c>
      <c r="D707" s="54">
        <v>11275</v>
      </c>
    </row>
    <row r="708" spans="1:5" x14ac:dyDescent="0.15">
      <c r="B708" s="58">
        <v>42717</v>
      </c>
      <c r="C708" s="54">
        <v>368598</v>
      </c>
      <c r="D708" s="54">
        <v>11410</v>
      </c>
    </row>
    <row r="709" spans="1:5" x14ac:dyDescent="0.15">
      <c r="B709" s="58">
        <v>42718</v>
      </c>
      <c r="C709" s="54">
        <v>369738</v>
      </c>
      <c r="D709" s="54">
        <v>11365</v>
      </c>
    </row>
    <row r="710" spans="1:5" x14ac:dyDescent="0.15">
      <c r="B710" s="58">
        <v>42719</v>
      </c>
      <c r="C710" s="54">
        <v>371406</v>
      </c>
      <c r="D710" s="54">
        <v>11245</v>
      </c>
    </row>
    <row r="711" spans="1:5" x14ac:dyDescent="0.15">
      <c r="B711" s="58">
        <v>42720</v>
      </c>
      <c r="C711" s="54">
        <v>371286</v>
      </c>
      <c r="D711" s="54">
        <v>11130</v>
      </c>
    </row>
    <row r="712" spans="1:5" x14ac:dyDescent="0.15">
      <c r="B712" s="58">
        <v>42723</v>
      </c>
      <c r="C712" s="54">
        <v>371400</v>
      </c>
      <c r="D712" s="54">
        <v>10850</v>
      </c>
    </row>
    <row r="713" spans="1:5" x14ac:dyDescent="0.15">
      <c r="B713" s="58">
        <v>42724</v>
      </c>
      <c r="C713" s="54">
        <v>371616</v>
      </c>
      <c r="D713" s="54">
        <v>10980</v>
      </c>
    </row>
    <row r="714" spans="1:5" x14ac:dyDescent="0.15">
      <c r="B714" s="58">
        <v>42725</v>
      </c>
      <c r="C714" s="54">
        <v>371712</v>
      </c>
      <c r="D714" s="54">
        <v>10885</v>
      </c>
    </row>
    <row r="715" spans="1:5" x14ac:dyDescent="0.15">
      <c r="B715" s="58">
        <v>42726</v>
      </c>
      <c r="C715" s="54">
        <v>371712</v>
      </c>
      <c r="D715" s="54">
        <v>10585</v>
      </c>
    </row>
    <row r="716" spans="1:5" x14ac:dyDescent="0.15">
      <c r="B716" s="58">
        <v>42727</v>
      </c>
      <c r="C716" s="54">
        <v>371568</v>
      </c>
      <c r="D716" s="54">
        <v>10570</v>
      </c>
    </row>
    <row r="717" spans="1:5" x14ac:dyDescent="0.15">
      <c r="B717" s="58">
        <v>42732</v>
      </c>
      <c r="C717" s="54">
        <v>371406</v>
      </c>
      <c r="D717" s="54">
        <v>10140</v>
      </c>
    </row>
    <row r="718" spans="1:5" x14ac:dyDescent="0.15">
      <c r="B718" s="58">
        <v>42733</v>
      </c>
      <c r="C718" s="54">
        <v>371280</v>
      </c>
      <c r="D718" s="54">
        <v>10035</v>
      </c>
    </row>
    <row r="719" spans="1:5" x14ac:dyDescent="0.15">
      <c r="B719" s="58">
        <v>42734</v>
      </c>
      <c r="C719" s="54">
        <v>371280</v>
      </c>
      <c r="D719" s="54">
        <v>10010</v>
      </c>
      <c r="E719" s="54">
        <v>25000</v>
      </c>
    </row>
    <row r="720" spans="1:5" x14ac:dyDescent="0.15">
      <c r="A720">
        <v>2017</v>
      </c>
      <c r="B720" s="58">
        <v>42738</v>
      </c>
      <c r="C720" s="54">
        <v>372066</v>
      </c>
      <c r="D720" s="54">
        <v>10205</v>
      </c>
    </row>
    <row r="721" spans="2:4" x14ac:dyDescent="0.15">
      <c r="B721" s="58">
        <v>42739</v>
      </c>
      <c r="C721" s="54">
        <v>371724</v>
      </c>
      <c r="D721" s="54">
        <v>9975</v>
      </c>
    </row>
    <row r="722" spans="2:4" x14ac:dyDescent="0.15">
      <c r="B722" s="58">
        <v>42740</v>
      </c>
      <c r="C722" s="54">
        <v>370920</v>
      </c>
      <c r="D722" s="54">
        <v>10230</v>
      </c>
    </row>
    <row r="723" spans="2:4" x14ac:dyDescent="0.15">
      <c r="B723" s="58">
        <v>42741</v>
      </c>
      <c r="C723" s="54">
        <v>370920</v>
      </c>
      <c r="D723" s="54">
        <v>10185</v>
      </c>
    </row>
    <row r="724" spans="2:4" x14ac:dyDescent="0.15">
      <c r="B724" s="58">
        <v>42744</v>
      </c>
      <c r="C724" s="54">
        <v>372012</v>
      </c>
      <c r="D724" s="54">
        <v>10245</v>
      </c>
    </row>
    <row r="725" spans="2:4" x14ac:dyDescent="0.15">
      <c r="B725" s="58">
        <v>42745</v>
      </c>
      <c r="C725" s="54">
        <v>371964</v>
      </c>
      <c r="D725" s="54">
        <v>10435</v>
      </c>
    </row>
    <row r="726" spans="2:4" x14ac:dyDescent="0.15">
      <c r="B726" s="58">
        <v>42746</v>
      </c>
      <c r="C726" s="54">
        <v>371928</v>
      </c>
      <c r="D726" s="54">
        <v>10450</v>
      </c>
    </row>
    <row r="727" spans="2:4" x14ac:dyDescent="0.15">
      <c r="B727" s="58">
        <v>42747</v>
      </c>
      <c r="C727" s="54">
        <v>371820</v>
      </c>
      <c r="D727" s="54">
        <v>9975</v>
      </c>
    </row>
    <row r="728" spans="2:4" x14ac:dyDescent="0.15">
      <c r="B728" s="58">
        <v>42748</v>
      </c>
      <c r="C728" s="54">
        <v>370866</v>
      </c>
      <c r="D728" s="54">
        <v>10115</v>
      </c>
    </row>
    <row r="729" spans="2:4" x14ac:dyDescent="0.15">
      <c r="B729" s="58">
        <v>42751</v>
      </c>
      <c r="C729" s="54">
        <v>369732</v>
      </c>
      <c r="D729" s="54">
        <v>10235</v>
      </c>
    </row>
    <row r="730" spans="2:4" x14ac:dyDescent="0.15">
      <c r="B730" s="58">
        <v>42752</v>
      </c>
      <c r="C730" s="54">
        <v>372114</v>
      </c>
      <c r="D730" s="54">
        <v>10175</v>
      </c>
    </row>
    <row r="731" spans="2:4" x14ac:dyDescent="0.15">
      <c r="B731" s="58">
        <v>42753</v>
      </c>
      <c r="C731" s="54">
        <v>371256</v>
      </c>
      <c r="D731" s="54">
        <v>10160</v>
      </c>
    </row>
    <row r="732" spans="2:4" x14ac:dyDescent="0.15">
      <c r="B732" s="58">
        <v>42754</v>
      </c>
      <c r="C732" s="54">
        <v>371028</v>
      </c>
      <c r="D732" s="54">
        <v>10050</v>
      </c>
    </row>
    <row r="733" spans="2:4" x14ac:dyDescent="0.15">
      <c r="B733" s="58">
        <v>42755</v>
      </c>
      <c r="C733" s="54">
        <v>372006</v>
      </c>
      <c r="D733" s="54">
        <v>9735</v>
      </c>
    </row>
    <row r="734" spans="2:4" x14ac:dyDescent="0.15">
      <c r="B734" s="58">
        <v>42758</v>
      </c>
      <c r="C734" s="54">
        <v>371970</v>
      </c>
      <c r="D734" s="54">
        <v>9770</v>
      </c>
    </row>
    <row r="735" spans="2:4" x14ac:dyDescent="0.15">
      <c r="B735" s="58">
        <v>42759</v>
      </c>
      <c r="C735" s="54">
        <v>375504</v>
      </c>
      <c r="D735" s="54">
        <v>9765</v>
      </c>
    </row>
    <row r="736" spans="2:4" x14ac:dyDescent="0.15">
      <c r="B736" s="58">
        <v>42760</v>
      </c>
      <c r="C736" s="54">
        <v>380154</v>
      </c>
      <c r="D736" s="54">
        <v>9635</v>
      </c>
    </row>
    <row r="737" spans="2:5" x14ac:dyDescent="0.15">
      <c r="B737" s="58">
        <v>42761</v>
      </c>
      <c r="C737" s="54">
        <v>382002</v>
      </c>
      <c r="D737" s="54">
        <v>9565</v>
      </c>
    </row>
    <row r="738" spans="2:5" x14ac:dyDescent="0.15">
      <c r="B738" s="58">
        <v>42762</v>
      </c>
      <c r="C738" s="54">
        <v>381714</v>
      </c>
      <c r="D738" s="54">
        <v>9380</v>
      </c>
    </row>
    <row r="739" spans="2:5" x14ac:dyDescent="0.15">
      <c r="B739" s="58">
        <v>42765</v>
      </c>
      <c r="C739" s="54">
        <v>381006</v>
      </c>
      <c r="D739" s="54">
        <v>9495</v>
      </c>
    </row>
    <row r="740" spans="2:5" x14ac:dyDescent="0.15">
      <c r="B740" s="58">
        <v>42766</v>
      </c>
      <c r="C740" s="54">
        <v>382290</v>
      </c>
      <c r="D740" s="54">
        <v>9890</v>
      </c>
      <c r="E740" s="54">
        <v>25000</v>
      </c>
    </row>
    <row r="741" spans="2:5" x14ac:dyDescent="0.15">
      <c r="B741" s="58">
        <v>42767</v>
      </c>
      <c r="C741" s="54">
        <v>382620</v>
      </c>
      <c r="D741" s="54">
        <v>10025</v>
      </c>
    </row>
    <row r="742" spans="2:5" x14ac:dyDescent="0.15">
      <c r="B742" s="58">
        <v>42768</v>
      </c>
      <c r="C742" s="54">
        <v>382098</v>
      </c>
      <c r="D742" s="54">
        <v>10360</v>
      </c>
    </row>
    <row r="743" spans="2:5" x14ac:dyDescent="0.15">
      <c r="B743" s="58">
        <v>42769</v>
      </c>
      <c r="C743" s="54">
        <v>382074</v>
      </c>
      <c r="D743" s="54">
        <v>10160</v>
      </c>
    </row>
    <row r="744" spans="2:5" x14ac:dyDescent="0.15">
      <c r="B744" s="58">
        <v>42772</v>
      </c>
      <c r="C744" s="54">
        <v>382176</v>
      </c>
      <c r="D744" s="54">
        <v>10340</v>
      </c>
    </row>
    <row r="745" spans="2:5" x14ac:dyDescent="0.15">
      <c r="B745" s="58">
        <v>42773</v>
      </c>
      <c r="C745" s="54">
        <v>383292</v>
      </c>
      <c r="D745" s="54">
        <v>10390</v>
      </c>
    </row>
    <row r="746" spans="2:5" x14ac:dyDescent="0.15">
      <c r="B746" s="58">
        <v>42774</v>
      </c>
      <c r="C746" s="54">
        <v>383244</v>
      </c>
      <c r="D746" s="54">
        <v>10440</v>
      </c>
    </row>
    <row r="747" spans="2:5" x14ac:dyDescent="0.15">
      <c r="B747" s="58">
        <v>42775</v>
      </c>
      <c r="C747" s="54">
        <v>382584</v>
      </c>
      <c r="D747" s="54">
        <v>10380</v>
      </c>
    </row>
    <row r="748" spans="2:5" x14ac:dyDescent="0.15">
      <c r="B748" s="58">
        <v>42776</v>
      </c>
      <c r="C748" s="54">
        <v>381864</v>
      </c>
      <c r="D748" s="54">
        <v>10450</v>
      </c>
    </row>
    <row r="749" spans="2:5" x14ac:dyDescent="0.15">
      <c r="B749" s="58">
        <v>42779</v>
      </c>
      <c r="C749" s="54">
        <v>383040</v>
      </c>
      <c r="D749" s="54">
        <v>10675</v>
      </c>
    </row>
    <row r="750" spans="2:5" x14ac:dyDescent="0.15">
      <c r="B750" s="58">
        <v>42780</v>
      </c>
      <c r="C750" s="54">
        <v>381546</v>
      </c>
      <c r="D750" s="54">
        <v>10825</v>
      </c>
    </row>
    <row r="751" spans="2:5" x14ac:dyDescent="0.15">
      <c r="B751" s="58">
        <v>42781</v>
      </c>
      <c r="C751" s="54">
        <v>380610</v>
      </c>
      <c r="D751" s="54">
        <v>10710</v>
      </c>
    </row>
    <row r="752" spans="2:5" x14ac:dyDescent="0.15">
      <c r="B752" s="58">
        <v>42782</v>
      </c>
      <c r="C752" s="54">
        <v>380100</v>
      </c>
      <c r="D752" s="54">
        <v>10875</v>
      </c>
    </row>
    <row r="753" spans="2:5" x14ac:dyDescent="0.15">
      <c r="B753" s="58">
        <v>42783</v>
      </c>
      <c r="C753" s="54">
        <v>379494</v>
      </c>
      <c r="D753" s="54">
        <v>10900</v>
      </c>
    </row>
    <row r="754" spans="2:5" x14ac:dyDescent="0.15">
      <c r="B754" s="58">
        <v>42786</v>
      </c>
      <c r="C754" s="54">
        <v>383784</v>
      </c>
      <c r="D754" s="54">
        <v>11045</v>
      </c>
    </row>
    <row r="755" spans="2:5" x14ac:dyDescent="0.15">
      <c r="B755" s="58">
        <v>42787</v>
      </c>
      <c r="C755" s="54">
        <v>384900</v>
      </c>
      <c r="D755" s="54">
        <v>11020</v>
      </c>
    </row>
    <row r="756" spans="2:5" x14ac:dyDescent="0.15">
      <c r="B756" s="58">
        <v>42788</v>
      </c>
      <c r="C756" s="54">
        <v>384000</v>
      </c>
      <c r="D756" s="54">
        <v>10710</v>
      </c>
    </row>
    <row r="757" spans="2:5" x14ac:dyDescent="0.15">
      <c r="B757" s="58">
        <v>42789</v>
      </c>
      <c r="C757" s="54">
        <v>381720</v>
      </c>
      <c r="D757" s="54">
        <v>10635</v>
      </c>
    </row>
    <row r="758" spans="2:5" x14ac:dyDescent="0.15">
      <c r="B758" s="58">
        <v>42790</v>
      </c>
      <c r="C758" s="54">
        <v>379680</v>
      </c>
      <c r="D758" s="54">
        <v>10680</v>
      </c>
    </row>
    <row r="759" spans="2:5" x14ac:dyDescent="0.15">
      <c r="B759" s="58">
        <v>42793</v>
      </c>
      <c r="C759" s="54">
        <v>378612</v>
      </c>
      <c r="D759" s="54">
        <v>10900</v>
      </c>
    </row>
    <row r="760" spans="2:5" x14ac:dyDescent="0.15">
      <c r="B760" s="58">
        <v>42794</v>
      </c>
      <c r="C760" s="54">
        <v>377466</v>
      </c>
      <c r="D760" s="54">
        <v>10870</v>
      </c>
      <c r="E760" s="54">
        <v>25000</v>
      </c>
    </row>
    <row r="761" spans="2:5" x14ac:dyDescent="0.15">
      <c r="B761" s="58">
        <v>42795</v>
      </c>
      <c r="C761" s="54">
        <v>377778</v>
      </c>
      <c r="D761" s="54">
        <v>11000</v>
      </c>
    </row>
    <row r="762" spans="2:5" x14ac:dyDescent="0.15">
      <c r="B762" s="58">
        <v>42796</v>
      </c>
      <c r="C762" s="54">
        <v>378444</v>
      </c>
      <c r="D762" s="54">
        <v>10900</v>
      </c>
    </row>
    <row r="763" spans="2:5" x14ac:dyDescent="0.15">
      <c r="B763" s="58">
        <v>42797</v>
      </c>
      <c r="C763" s="54">
        <v>377730</v>
      </c>
      <c r="D763" s="54">
        <v>10900</v>
      </c>
    </row>
    <row r="764" spans="2:5" x14ac:dyDescent="0.15">
      <c r="B764" s="58">
        <v>42800</v>
      </c>
      <c r="C764" s="54">
        <v>377280</v>
      </c>
      <c r="D764" s="54">
        <v>10895</v>
      </c>
    </row>
    <row r="765" spans="2:5" x14ac:dyDescent="0.15">
      <c r="B765" s="58">
        <v>42801</v>
      </c>
      <c r="C765" s="54">
        <v>381096</v>
      </c>
      <c r="D765" s="54">
        <v>10920</v>
      </c>
    </row>
    <row r="766" spans="2:5" x14ac:dyDescent="0.15">
      <c r="B766" s="58">
        <v>42802</v>
      </c>
      <c r="C766" s="54">
        <v>386118</v>
      </c>
      <c r="D766" s="54">
        <v>10520</v>
      </c>
    </row>
    <row r="767" spans="2:5" x14ac:dyDescent="0.15">
      <c r="B767" s="58">
        <v>42803</v>
      </c>
      <c r="C767" s="54">
        <v>385830</v>
      </c>
      <c r="D767" s="54">
        <v>10100</v>
      </c>
    </row>
    <row r="768" spans="2:5" x14ac:dyDescent="0.15">
      <c r="B768" s="58">
        <v>42804</v>
      </c>
      <c r="C768" s="54">
        <v>384978</v>
      </c>
      <c r="D768" s="54">
        <v>10030</v>
      </c>
    </row>
    <row r="769" spans="2:5" x14ac:dyDescent="0.15">
      <c r="B769" s="58">
        <v>42807</v>
      </c>
      <c r="C769" s="54">
        <v>383910</v>
      </c>
      <c r="D769" s="54">
        <v>10145</v>
      </c>
    </row>
    <row r="770" spans="2:5" x14ac:dyDescent="0.15">
      <c r="B770" s="58">
        <v>42808</v>
      </c>
      <c r="C770" s="54">
        <v>384522</v>
      </c>
      <c r="D770" s="54">
        <v>10090</v>
      </c>
    </row>
    <row r="771" spans="2:5" x14ac:dyDescent="0.15">
      <c r="B771" s="58">
        <v>42809</v>
      </c>
      <c r="C771" s="54">
        <v>386400</v>
      </c>
      <c r="D771" s="54">
        <v>10185</v>
      </c>
    </row>
    <row r="772" spans="2:5" x14ac:dyDescent="0.15">
      <c r="B772" s="58">
        <v>42810</v>
      </c>
      <c r="C772" s="54">
        <v>384924</v>
      </c>
      <c r="D772" s="54">
        <v>10290</v>
      </c>
    </row>
    <row r="773" spans="2:5" x14ac:dyDescent="0.15">
      <c r="B773" s="58">
        <v>42811</v>
      </c>
      <c r="C773" s="54">
        <v>384258</v>
      </c>
      <c r="D773" s="54">
        <v>10200</v>
      </c>
    </row>
    <row r="774" spans="2:5" x14ac:dyDescent="0.15">
      <c r="B774" s="58">
        <v>42814</v>
      </c>
      <c r="C774" s="54">
        <v>382824</v>
      </c>
      <c r="D774" s="54">
        <v>10060</v>
      </c>
    </row>
    <row r="775" spans="2:5" x14ac:dyDescent="0.15">
      <c r="B775" s="58">
        <v>42815</v>
      </c>
      <c r="C775" s="54">
        <v>381948</v>
      </c>
      <c r="D775" s="54">
        <v>10105</v>
      </c>
    </row>
    <row r="776" spans="2:5" x14ac:dyDescent="0.15">
      <c r="B776" s="58">
        <v>42816</v>
      </c>
      <c r="C776" s="54">
        <v>381714</v>
      </c>
      <c r="D776" s="54">
        <v>9950</v>
      </c>
    </row>
    <row r="777" spans="2:5" x14ac:dyDescent="0.15">
      <c r="B777" s="58">
        <v>42817</v>
      </c>
      <c r="C777" s="54">
        <v>382176</v>
      </c>
      <c r="D777" s="54">
        <v>9915</v>
      </c>
    </row>
    <row r="778" spans="2:5" x14ac:dyDescent="0.15">
      <c r="B778" s="58">
        <v>42818</v>
      </c>
      <c r="C778" s="54">
        <v>382266</v>
      </c>
      <c r="D778" s="54">
        <v>9920</v>
      </c>
    </row>
    <row r="779" spans="2:5" x14ac:dyDescent="0.15">
      <c r="B779" s="58">
        <v>42821</v>
      </c>
      <c r="C779" s="54">
        <v>382158</v>
      </c>
      <c r="D779" s="54">
        <v>9710</v>
      </c>
    </row>
    <row r="780" spans="2:5" x14ac:dyDescent="0.15">
      <c r="B780" s="58">
        <v>42822</v>
      </c>
      <c r="C780" s="54">
        <v>381180</v>
      </c>
      <c r="D780" s="54">
        <v>9740</v>
      </c>
    </row>
    <row r="781" spans="2:5" x14ac:dyDescent="0.15">
      <c r="B781" s="58">
        <v>42823</v>
      </c>
      <c r="C781" s="54">
        <v>379866</v>
      </c>
      <c r="D781" s="54">
        <v>9915</v>
      </c>
    </row>
    <row r="782" spans="2:5" x14ac:dyDescent="0.15">
      <c r="B782" s="58">
        <v>42824</v>
      </c>
      <c r="C782" s="54">
        <v>378402</v>
      </c>
      <c r="D782" s="54">
        <v>9935</v>
      </c>
    </row>
    <row r="783" spans="2:5" x14ac:dyDescent="0.15">
      <c r="B783" s="58">
        <v>42825</v>
      </c>
      <c r="C783" s="54">
        <v>377514</v>
      </c>
      <c r="D783" s="54">
        <v>9875</v>
      </c>
      <c r="E783" s="54">
        <v>25000</v>
      </c>
    </row>
    <row r="784" spans="2:5" x14ac:dyDescent="0.15">
      <c r="B784" s="58">
        <v>42828</v>
      </c>
      <c r="C784" s="54">
        <v>376476</v>
      </c>
      <c r="D784" s="54">
        <v>9965</v>
      </c>
    </row>
    <row r="785" spans="2:4" x14ac:dyDescent="0.15">
      <c r="B785" s="58">
        <v>42829</v>
      </c>
      <c r="C785" s="54">
        <v>374964</v>
      </c>
      <c r="D785" s="54">
        <v>9865</v>
      </c>
    </row>
    <row r="786" spans="2:4" x14ac:dyDescent="0.15">
      <c r="B786" s="58">
        <v>42830</v>
      </c>
      <c r="C786" s="54">
        <v>376872</v>
      </c>
      <c r="D786" s="54">
        <v>10170</v>
      </c>
    </row>
    <row r="787" spans="2:4" x14ac:dyDescent="0.15">
      <c r="B787" s="58">
        <v>42831</v>
      </c>
      <c r="C787" s="54">
        <v>376566</v>
      </c>
      <c r="D787" s="54">
        <v>10320</v>
      </c>
    </row>
    <row r="788" spans="2:4" x14ac:dyDescent="0.15">
      <c r="B788" s="58">
        <v>42832</v>
      </c>
      <c r="C788" s="54">
        <v>375702</v>
      </c>
      <c r="D788" s="54">
        <v>9950</v>
      </c>
    </row>
    <row r="789" spans="2:4" x14ac:dyDescent="0.15">
      <c r="B789" s="58">
        <v>42835</v>
      </c>
      <c r="C789" s="54">
        <v>374532</v>
      </c>
      <c r="D789" s="54">
        <v>10100</v>
      </c>
    </row>
    <row r="790" spans="2:4" x14ac:dyDescent="0.15">
      <c r="B790" s="58">
        <v>42836</v>
      </c>
      <c r="C790" s="54">
        <v>370872</v>
      </c>
      <c r="D790" s="54">
        <v>10050</v>
      </c>
    </row>
    <row r="791" spans="2:4" x14ac:dyDescent="0.15">
      <c r="B791" s="58">
        <v>42837</v>
      </c>
      <c r="C791" s="54">
        <v>369678</v>
      </c>
      <c r="D791" s="54">
        <v>9710</v>
      </c>
    </row>
    <row r="792" spans="2:4" x14ac:dyDescent="0.15">
      <c r="B792" s="58">
        <v>42838</v>
      </c>
      <c r="C792" s="54">
        <v>369438</v>
      </c>
      <c r="D792" s="54">
        <v>9695</v>
      </c>
    </row>
    <row r="793" spans="2:4" x14ac:dyDescent="0.15">
      <c r="B793" s="58">
        <v>42843</v>
      </c>
      <c r="C793" s="54">
        <v>369354</v>
      </c>
      <c r="D793" s="54">
        <v>9545</v>
      </c>
    </row>
    <row r="794" spans="2:4" x14ac:dyDescent="0.15">
      <c r="B794" s="58">
        <v>42844</v>
      </c>
      <c r="C794" s="54">
        <v>374952</v>
      </c>
      <c r="D794" s="54">
        <v>9455</v>
      </c>
    </row>
    <row r="795" spans="2:4" x14ac:dyDescent="0.15">
      <c r="B795" s="58">
        <v>42845</v>
      </c>
      <c r="C795" s="54">
        <v>375738</v>
      </c>
      <c r="D795" s="54">
        <v>9380</v>
      </c>
    </row>
    <row r="796" spans="2:4" x14ac:dyDescent="0.15">
      <c r="B796" s="58">
        <v>42846</v>
      </c>
      <c r="C796" s="54">
        <v>380946</v>
      </c>
      <c r="D796" s="54">
        <v>9395</v>
      </c>
    </row>
    <row r="797" spans="2:4" x14ac:dyDescent="0.15">
      <c r="B797" s="58">
        <v>42849</v>
      </c>
      <c r="C797" s="54">
        <v>380496</v>
      </c>
      <c r="D797" s="54">
        <v>9270</v>
      </c>
    </row>
    <row r="798" spans="2:4" x14ac:dyDescent="0.15">
      <c r="B798" s="58">
        <v>42850</v>
      </c>
      <c r="C798" s="54">
        <v>380172</v>
      </c>
      <c r="D798" s="54">
        <v>9235</v>
      </c>
    </row>
    <row r="799" spans="2:4" x14ac:dyDescent="0.15">
      <c r="B799" s="58">
        <v>42851</v>
      </c>
      <c r="C799" s="54">
        <v>379338</v>
      </c>
      <c r="D799" s="54">
        <v>9255</v>
      </c>
    </row>
    <row r="800" spans="2:4" x14ac:dyDescent="0.15">
      <c r="B800" s="58">
        <v>42852</v>
      </c>
      <c r="C800" s="54">
        <v>379002</v>
      </c>
      <c r="D800" s="54">
        <v>9190</v>
      </c>
    </row>
    <row r="801" spans="2:5" x14ac:dyDescent="0.15">
      <c r="B801" s="58">
        <v>42853</v>
      </c>
      <c r="C801" s="54">
        <v>379644</v>
      </c>
      <c r="D801" s="54">
        <v>9485</v>
      </c>
      <c r="E801" s="54">
        <v>25000</v>
      </c>
    </row>
    <row r="802" spans="2:5" x14ac:dyDescent="0.15">
      <c r="B802" s="58">
        <v>42857</v>
      </c>
      <c r="C802" s="54">
        <v>379182</v>
      </c>
      <c r="D802" s="54">
        <v>9485</v>
      </c>
    </row>
    <row r="803" spans="2:5" x14ac:dyDescent="0.15">
      <c r="B803" s="58">
        <v>42858</v>
      </c>
      <c r="C803" s="54">
        <v>380472</v>
      </c>
      <c r="D803" s="54">
        <v>9280</v>
      </c>
    </row>
    <row r="804" spans="2:5" x14ac:dyDescent="0.15">
      <c r="B804" s="58">
        <v>42859</v>
      </c>
      <c r="C804" s="54">
        <v>380502</v>
      </c>
      <c r="D804" s="54">
        <v>9010</v>
      </c>
    </row>
    <row r="805" spans="2:5" x14ac:dyDescent="0.15">
      <c r="B805" s="58">
        <v>42860</v>
      </c>
      <c r="C805" s="54">
        <v>380712</v>
      </c>
      <c r="D805" s="54">
        <v>8935</v>
      </c>
    </row>
    <row r="806" spans="2:5" x14ac:dyDescent="0.15">
      <c r="B806" s="58">
        <v>42863</v>
      </c>
      <c r="C806" s="54">
        <v>380712</v>
      </c>
      <c r="D806" s="54">
        <v>9070</v>
      </c>
    </row>
    <row r="807" spans="2:5" x14ac:dyDescent="0.15">
      <c r="B807" s="58">
        <v>42864</v>
      </c>
      <c r="C807" s="54">
        <v>380718</v>
      </c>
      <c r="D807" s="54">
        <v>9190</v>
      </c>
    </row>
    <row r="808" spans="2:5" x14ac:dyDescent="0.15">
      <c r="B808" s="58">
        <v>42865</v>
      </c>
      <c r="C808" s="54">
        <v>381378</v>
      </c>
      <c r="D808" s="54">
        <v>9195</v>
      </c>
    </row>
    <row r="809" spans="2:5" x14ac:dyDescent="0.15">
      <c r="B809" s="58">
        <v>42866</v>
      </c>
      <c r="C809" s="54">
        <v>381834</v>
      </c>
      <c r="D809" s="54">
        <v>9370</v>
      </c>
    </row>
    <row r="810" spans="2:5" x14ac:dyDescent="0.15">
      <c r="B810" s="58">
        <v>42867</v>
      </c>
      <c r="C810" s="54">
        <v>380610</v>
      </c>
      <c r="D810" s="54">
        <v>9325</v>
      </c>
    </row>
    <row r="811" spans="2:5" x14ac:dyDescent="0.15">
      <c r="B811" s="53">
        <v>42870</v>
      </c>
      <c r="C811" s="54">
        <v>379638</v>
      </c>
      <c r="D811" s="54">
        <v>9310</v>
      </c>
    </row>
    <row r="812" spans="2:5" x14ac:dyDescent="0.15">
      <c r="B812" s="53">
        <v>42871</v>
      </c>
      <c r="C812" s="54">
        <v>380250</v>
      </c>
      <c r="D812" s="54">
        <v>9015</v>
      </c>
    </row>
    <row r="813" spans="2:5" x14ac:dyDescent="0.15">
      <c r="B813" s="53">
        <v>42872</v>
      </c>
      <c r="C813" s="54">
        <v>380340</v>
      </c>
      <c r="D813" s="54">
        <v>9165</v>
      </c>
    </row>
    <row r="814" spans="2:5" x14ac:dyDescent="0.15">
      <c r="B814" s="53">
        <v>42873</v>
      </c>
      <c r="C814" s="54">
        <v>379824</v>
      </c>
      <c r="D814" s="54">
        <v>9005</v>
      </c>
    </row>
    <row r="815" spans="2:5" x14ac:dyDescent="0.15">
      <c r="B815" s="53">
        <v>42874</v>
      </c>
      <c r="C815" s="54">
        <v>378894</v>
      </c>
      <c r="D815" s="54">
        <v>9180</v>
      </c>
    </row>
    <row r="816" spans="2:5" x14ac:dyDescent="0.15">
      <c r="B816" s="53">
        <v>42877</v>
      </c>
      <c r="C816" s="54">
        <v>378858</v>
      </c>
      <c r="D816" s="54">
        <v>9370</v>
      </c>
    </row>
    <row r="817" spans="2:5" x14ac:dyDescent="0.15">
      <c r="B817" s="53">
        <v>42878</v>
      </c>
      <c r="C817" s="54">
        <v>378414</v>
      </c>
      <c r="D817" s="54">
        <v>9290</v>
      </c>
    </row>
    <row r="818" spans="2:5" x14ac:dyDescent="0.15">
      <c r="B818" s="53">
        <v>42879</v>
      </c>
      <c r="C818" s="54">
        <v>384798</v>
      </c>
      <c r="D818" s="54">
        <v>9130</v>
      </c>
    </row>
    <row r="819" spans="2:5" x14ac:dyDescent="0.15">
      <c r="B819" s="53">
        <v>42880</v>
      </c>
      <c r="C819" s="54">
        <v>383844</v>
      </c>
      <c r="D819" s="54">
        <v>9075</v>
      </c>
    </row>
    <row r="820" spans="2:5" x14ac:dyDescent="0.15">
      <c r="B820" s="53">
        <v>42881</v>
      </c>
      <c r="C820" s="54">
        <v>382104</v>
      </c>
      <c r="D820" s="54">
        <v>9005</v>
      </c>
    </row>
    <row r="821" spans="2:5" x14ac:dyDescent="0.15">
      <c r="B821" s="53">
        <v>42885</v>
      </c>
      <c r="C821" s="54">
        <v>380292</v>
      </c>
      <c r="D821" s="54">
        <v>9025</v>
      </c>
    </row>
    <row r="822" spans="2:5" x14ac:dyDescent="0.15">
      <c r="B822" s="53">
        <v>42886</v>
      </c>
      <c r="C822" s="54">
        <v>378984</v>
      </c>
      <c r="D822" s="54">
        <v>8810</v>
      </c>
      <c r="E822" s="54">
        <v>25000</v>
      </c>
    </row>
    <row r="823" spans="2:5" x14ac:dyDescent="0.15">
      <c r="B823" s="53">
        <v>42887</v>
      </c>
      <c r="C823" s="54">
        <v>384966</v>
      </c>
      <c r="D823" s="54">
        <v>8830</v>
      </c>
    </row>
    <row r="824" spans="2:5" x14ac:dyDescent="0.15">
      <c r="B824" s="53">
        <v>42888</v>
      </c>
      <c r="C824" s="54">
        <v>383292</v>
      </c>
      <c r="D824" s="54">
        <v>8715</v>
      </c>
    </row>
    <row r="825" spans="2:5" x14ac:dyDescent="0.15">
      <c r="B825" s="53">
        <v>42891</v>
      </c>
      <c r="C825" s="54">
        <v>381480</v>
      </c>
      <c r="D825" s="54">
        <v>8820</v>
      </c>
    </row>
    <row r="826" spans="2:5" x14ac:dyDescent="0.15">
      <c r="B826" s="53">
        <v>42892</v>
      </c>
      <c r="C826" s="54">
        <v>377932</v>
      </c>
      <c r="D826" s="54">
        <v>8800</v>
      </c>
    </row>
    <row r="827" spans="2:5" x14ac:dyDescent="0.15">
      <c r="B827" s="53">
        <v>42893</v>
      </c>
      <c r="C827" s="54">
        <v>379572</v>
      </c>
      <c r="D827" s="54">
        <v>8870</v>
      </c>
    </row>
    <row r="828" spans="2:5" x14ac:dyDescent="0.15">
      <c r="B828" s="53">
        <v>42894</v>
      </c>
      <c r="C828" s="54">
        <v>378174</v>
      </c>
      <c r="D828" s="54">
        <v>8800</v>
      </c>
    </row>
    <row r="829" spans="2:5" x14ac:dyDescent="0.15">
      <c r="B829" s="53">
        <v>42895</v>
      </c>
      <c r="C829" s="54">
        <v>376914</v>
      </c>
      <c r="D829" s="54">
        <v>8805</v>
      </c>
    </row>
    <row r="830" spans="2:5" x14ac:dyDescent="0.15">
      <c r="B830" s="53">
        <v>42898</v>
      </c>
      <c r="C830" s="54">
        <v>375870</v>
      </c>
      <c r="D830" s="54">
        <v>8940</v>
      </c>
    </row>
    <row r="831" spans="2:5" x14ac:dyDescent="0.15">
      <c r="B831" s="53">
        <v>42899</v>
      </c>
      <c r="C831" s="54">
        <v>375822</v>
      </c>
      <c r="D831" s="54">
        <v>8720</v>
      </c>
    </row>
    <row r="832" spans="2:5" x14ac:dyDescent="0.15">
      <c r="B832" s="53">
        <v>42900</v>
      </c>
      <c r="C832" s="54">
        <v>376452</v>
      </c>
      <c r="D832" s="54">
        <v>8815</v>
      </c>
    </row>
    <row r="833" spans="2:5" x14ac:dyDescent="0.15">
      <c r="B833" s="53">
        <v>42901</v>
      </c>
      <c r="C833" s="54">
        <v>376986</v>
      </c>
      <c r="D833" s="54">
        <v>8830</v>
      </c>
    </row>
    <row r="834" spans="2:5" x14ac:dyDescent="0.15">
      <c r="B834" s="53">
        <v>42902</v>
      </c>
      <c r="C834" s="54">
        <v>376950</v>
      </c>
      <c r="D834" s="54">
        <v>8905</v>
      </c>
    </row>
    <row r="835" spans="2:5" x14ac:dyDescent="0.15">
      <c r="B835" s="53">
        <v>42905</v>
      </c>
      <c r="C835" s="54">
        <v>377472</v>
      </c>
      <c r="D835" s="54">
        <v>8895</v>
      </c>
    </row>
    <row r="836" spans="2:5" x14ac:dyDescent="0.15">
      <c r="B836" s="53">
        <v>42906</v>
      </c>
      <c r="C836" s="54">
        <v>377472</v>
      </c>
      <c r="D836" s="54">
        <v>8980</v>
      </c>
    </row>
    <row r="837" spans="2:5" x14ac:dyDescent="0.15">
      <c r="B837" s="53">
        <v>42907</v>
      </c>
      <c r="C837" s="54">
        <v>377094</v>
      </c>
      <c r="D837" s="54">
        <v>8890</v>
      </c>
    </row>
    <row r="838" spans="2:5" x14ac:dyDescent="0.15">
      <c r="B838" s="53">
        <v>42908</v>
      </c>
      <c r="C838" s="54">
        <v>376644</v>
      </c>
      <c r="D838" s="54">
        <v>8910</v>
      </c>
    </row>
    <row r="839" spans="2:5" x14ac:dyDescent="0.15">
      <c r="B839" s="53">
        <v>42909</v>
      </c>
      <c r="C839" s="54">
        <v>375852</v>
      </c>
      <c r="D839" s="54">
        <v>9170</v>
      </c>
    </row>
    <row r="840" spans="2:5" x14ac:dyDescent="0.15">
      <c r="B840" s="53">
        <v>42912</v>
      </c>
      <c r="C840" s="54">
        <v>374952</v>
      </c>
      <c r="D840" s="54">
        <v>9040</v>
      </c>
    </row>
    <row r="841" spans="2:5" x14ac:dyDescent="0.15">
      <c r="B841" s="53">
        <v>42913</v>
      </c>
      <c r="C841" s="54">
        <v>374634</v>
      </c>
      <c r="D841" s="54">
        <v>9060</v>
      </c>
    </row>
    <row r="842" spans="2:5" x14ac:dyDescent="0.15">
      <c r="B842" s="53">
        <v>42914</v>
      </c>
      <c r="C842" s="54">
        <v>373914</v>
      </c>
      <c r="D842" s="54">
        <v>9125</v>
      </c>
    </row>
    <row r="843" spans="2:5" x14ac:dyDescent="0.15">
      <c r="B843" s="53">
        <v>42915</v>
      </c>
      <c r="C843" s="54">
        <v>372870</v>
      </c>
      <c r="D843" s="54">
        <v>9275</v>
      </c>
    </row>
    <row r="844" spans="2:5" x14ac:dyDescent="0.15">
      <c r="B844" s="53">
        <v>42916</v>
      </c>
      <c r="C844" s="54">
        <v>372228</v>
      </c>
      <c r="D844" s="54">
        <v>9280</v>
      </c>
      <c r="E844" s="54">
        <v>25000</v>
      </c>
    </row>
    <row r="845" spans="2:5" x14ac:dyDescent="0.15">
      <c r="B845" s="53">
        <v>42919</v>
      </c>
      <c r="C845" s="54">
        <v>371460</v>
      </c>
      <c r="D845" s="54">
        <v>9370</v>
      </c>
    </row>
    <row r="846" spans="2:5" x14ac:dyDescent="0.15">
      <c r="B846" s="53">
        <v>42920</v>
      </c>
      <c r="C846" s="54">
        <v>370620</v>
      </c>
      <c r="D846" s="54">
        <v>9125</v>
      </c>
    </row>
    <row r="847" spans="2:5" x14ac:dyDescent="0.15">
      <c r="B847" s="53">
        <v>42921</v>
      </c>
      <c r="C847" s="54">
        <v>370284</v>
      </c>
      <c r="D847" s="54">
        <v>9065</v>
      </c>
    </row>
    <row r="848" spans="2:5" x14ac:dyDescent="0.15">
      <c r="B848" s="53">
        <v>42922</v>
      </c>
      <c r="C848" s="54">
        <v>372642</v>
      </c>
      <c r="D848" s="54">
        <v>9090</v>
      </c>
    </row>
    <row r="849" spans="2:4" x14ac:dyDescent="0.15">
      <c r="B849" s="53">
        <v>42923</v>
      </c>
      <c r="C849" s="54">
        <v>372876</v>
      </c>
      <c r="D849" s="54">
        <v>8950</v>
      </c>
    </row>
    <row r="850" spans="2:4" x14ac:dyDescent="0.15">
      <c r="B850" s="53">
        <v>42926</v>
      </c>
      <c r="C850" s="54">
        <v>372876</v>
      </c>
      <c r="D850" s="54">
        <v>8885</v>
      </c>
    </row>
    <row r="851" spans="2:4" x14ac:dyDescent="0.15">
      <c r="B851" s="53">
        <v>42927</v>
      </c>
      <c r="C851" s="54">
        <v>372588</v>
      </c>
      <c r="D851" s="54">
        <v>8980</v>
      </c>
    </row>
    <row r="852" spans="2:4" x14ac:dyDescent="0.15">
      <c r="B852" s="53">
        <v>42928</v>
      </c>
      <c r="C852" s="54">
        <v>376476</v>
      </c>
      <c r="D852" s="54">
        <v>9210</v>
      </c>
    </row>
    <row r="853" spans="2:4" x14ac:dyDescent="0.15">
      <c r="B853" s="53">
        <v>42929</v>
      </c>
      <c r="C853" s="54">
        <v>375648</v>
      </c>
      <c r="D853" s="54">
        <v>9185</v>
      </c>
    </row>
    <row r="854" spans="2:4" x14ac:dyDescent="0.15">
      <c r="B854" s="53">
        <v>42930</v>
      </c>
      <c r="C854" s="54">
        <v>374544</v>
      </c>
      <c r="D854" s="54">
        <v>9380</v>
      </c>
    </row>
    <row r="855" spans="2:4" x14ac:dyDescent="0.15">
      <c r="B855" s="53">
        <v>42933</v>
      </c>
      <c r="C855" s="54">
        <v>373206</v>
      </c>
      <c r="D855" s="54">
        <v>9580</v>
      </c>
    </row>
    <row r="856" spans="2:4" x14ac:dyDescent="0.15">
      <c r="B856" s="53">
        <v>42934</v>
      </c>
      <c r="C856" s="54">
        <v>373968</v>
      </c>
      <c r="D856" s="54">
        <v>9595</v>
      </c>
    </row>
    <row r="857" spans="2:4" x14ac:dyDescent="0.15">
      <c r="B857" s="53">
        <v>42935</v>
      </c>
      <c r="C857" s="54">
        <v>375384</v>
      </c>
      <c r="D857" s="54">
        <v>9720</v>
      </c>
    </row>
    <row r="858" spans="2:4" x14ac:dyDescent="0.15">
      <c r="B858" s="53">
        <v>42936</v>
      </c>
      <c r="C858" s="54">
        <v>376566</v>
      </c>
      <c r="D858" s="54">
        <v>9540</v>
      </c>
    </row>
    <row r="859" spans="2:4" x14ac:dyDescent="0.15">
      <c r="B859" s="53">
        <v>42937</v>
      </c>
      <c r="C859" s="54">
        <v>376182</v>
      </c>
      <c r="D859" s="54">
        <v>9560</v>
      </c>
    </row>
    <row r="860" spans="2:4" x14ac:dyDescent="0.15">
      <c r="B860" s="53">
        <v>42940</v>
      </c>
      <c r="C860" s="54">
        <v>375240</v>
      </c>
      <c r="D860" s="54">
        <v>9560</v>
      </c>
    </row>
    <row r="861" spans="2:4" x14ac:dyDescent="0.15">
      <c r="B861" s="53">
        <v>42941</v>
      </c>
      <c r="C861" s="54">
        <v>375138</v>
      </c>
      <c r="D861" s="54">
        <v>9885</v>
      </c>
    </row>
    <row r="862" spans="2:4" x14ac:dyDescent="0.15">
      <c r="B862" s="53">
        <v>42942</v>
      </c>
      <c r="C862" s="54">
        <v>376038</v>
      </c>
      <c r="D862" s="54">
        <v>9915</v>
      </c>
    </row>
    <row r="863" spans="2:4" x14ac:dyDescent="0.15">
      <c r="B863" s="53">
        <v>42943</v>
      </c>
      <c r="C863" s="54">
        <v>376080</v>
      </c>
      <c r="D863" s="54">
        <v>10105</v>
      </c>
    </row>
    <row r="864" spans="2:4" x14ac:dyDescent="0.15">
      <c r="B864" s="53">
        <v>42944</v>
      </c>
      <c r="C864" s="54">
        <v>374478</v>
      </c>
      <c r="D864" s="54">
        <v>10180</v>
      </c>
    </row>
    <row r="865" spans="2:5" x14ac:dyDescent="0.15">
      <c r="B865" s="53">
        <v>42947</v>
      </c>
      <c r="C865" s="54">
        <v>373032</v>
      </c>
      <c r="D865" s="54">
        <v>10235</v>
      </c>
      <c r="E865" s="54">
        <v>25000</v>
      </c>
    </row>
    <row r="866" spans="2:5" x14ac:dyDescent="0.15">
      <c r="B866" s="53">
        <v>42948</v>
      </c>
      <c r="C866" s="54">
        <v>372936</v>
      </c>
      <c r="D866" s="54">
        <v>10155</v>
      </c>
    </row>
    <row r="867" spans="2:5" x14ac:dyDescent="0.15">
      <c r="B867" s="53">
        <v>42949</v>
      </c>
      <c r="C867" s="54">
        <v>373374</v>
      </c>
      <c r="D867" s="54">
        <v>10205</v>
      </c>
    </row>
    <row r="868" spans="2:5" x14ac:dyDescent="0.15">
      <c r="B868" s="53">
        <v>42950</v>
      </c>
      <c r="C868" s="54">
        <v>373086</v>
      </c>
      <c r="D868" s="54">
        <v>10255</v>
      </c>
    </row>
    <row r="869" spans="2:5" x14ac:dyDescent="0.15">
      <c r="B869" s="53">
        <v>42951</v>
      </c>
      <c r="C869" s="54">
        <v>373086</v>
      </c>
      <c r="D869" s="54">
        <v>10335</v>
      </c>
    </row>
    <row r="870" spans="2:5" x14ac:dyDescent="0.15">
      <c r="B870" s="53">
        <v>42954</v>
      </c>
      <c r="C870" s="54">
        <v>375282</v>
      </c>
      <c r="D870" s="54">
        <v>10310</v>
      </c>
    </row>
    <row r="871" spans="2:5" x14ac:dyDescent="0.15">
      <c r="B871" s="53">
        <v>42955</v>
      </c>
      <c r="C871" s="54">
        <v>373992</v>
      </c>
      <c r="D871" s="54">
        <v>10280</v>
      </c>
    </row>
    <row r="872" spans="2:5" x14ac:dyDescent="0.15">
      <c r="B872" s="53">
        <v>42956</v>
      </c>
      <c r="C872" s="54">
        <v>374544</v>
      </c>
      <c r="D872" s="54">
        <v>10710</v>
      </c>
    </row>
    <row r="873" spans="2:5" x14ac:dyDescent="0.15">
      <c r="B873" s="53">
        <v>42957</v>
      </c>
      <c r="C873" s="54">
        <v>374382</v>
      </c>
      <c r="D873" s="54">
        <v>10770</v>
      </c>
    </row>
    <row r="874" spans="2:5" x14ac:dyDescent="0.15">
      <c r="B874" s="53">
        <v>42958</v>
      </c>
      <c r="C874" s="54">
        <v>375696</v>
      </c>
      <c r="D874" s="54">
        <v>10590</v>
      </c>
    </row>
    <row r="875" spans="2:5" x14ac:dyDescent="0.15">
      <c r="B875" s="53">
        <v>42961</v>
      </c>
      <c r="C875" s="54">
        <v>375288</v>
      </c>
      <c r="D875" s="54">
        <v>10510</v>
      </c>
    </row>
    <row r="876" spans="2:5" x14ac:dyDescent="0.15">
      <c r="B876" s="53">
        <v>42962</v>
      </c>
      <c r="C876" s="54">
        <v>384258</v>
      </c>
      <c r="D876" s="54">
        <v>10370</v>
      </c>
    </row>
    <row r="877" spans="2:5" x14ac:dyDescent="0.15">
      <c r="B877" s="53">
        <v>42963</v>
      </c>
      <c r="C877" s="54">
        <v>385560</v>
      </c>
      <c r="D877" s="54">
        <v>10560</v>
      </c>
    </row>
    <row r="878" spans="2:5" x14ac:dyDescent="0.15">
      <c r="B878" s="53">
        <v>42964</v>
      </c>
      <c r="C878" s="54">
        <v>385194</v>
      </c>
      <c r="D878" s="54">
        <v>10710</v>
      </c>
    </row>
    <row r="879" spans="2:5" x14ac:dyDescent="0.15">
      <c r="B879" s="53">
        <v>42965</v>
      </c>
      <c r="C879" s="54">
        <v>384864</v>
      </c>
      <c r="D879" s="54">
        <v>10730</v>
      </c>
    </row>
    <row r="880" spans="2:5" x14ac:dyDescent="0.15">
      <c r="B880" s="53">
        <v>42968</v>
      </c>
      <c r="C880" s="54">
        <v>384594</v>
      </c>
      <c r="D880" s="54">
        <v>11250</v>
      </c>
    </row>
    <row r="881" spans="2:5" x14ac:dyDescent="0.15">
      <c r="B881" s="53">
        <v>42969</v>
      </c>
      <c r="C881" s="54">
        <v>385536</v>
      </c>
      <c r="D881" s="54">
        <v>11430</v>
      </c>
    </row>
    <row r="882" spans="2:5" x14ac:dyDescent="0.15">
      <c r="B882" s="53">
        <v>42970</v>
      </c>
      <c r="C882" s="54">
        <v>385974</v>
      </c>
      <c r="D882" s="54">
        <v>11435</v>
      </c>
    </row>
    <row r="883" spans="2:5" x14ac:dyDescent="0.15">
      <c r="B883" s="53">
        <v>42971</v>
      </c>
      <c r="C883" s="54">
        <v>385200</v>
      </c>
      <c r="D883" s="54">
        <v>11640</v>
      </c>
    </row>
    <row r="884" spans="2:5" x14ac:dyDescent="0.15">
      <c r="B884" s="53">
        <v>42972</v>
      </c>
      <c r="C884" s="54">
        <v>387450</v>
      </c>
      <c r="D884" s="54">
        <v>11610</v>
      </c>
    </row>
    <row r="885" spans="2:5" x14ac:dyDescent="0.15">
      <c r="B885" s="53">
        <v>42976</v>
      </c>
      <c r="C885" s="54">
        <v>388440</v>
      </c>
      <c r="D885" s="54">
        <v>11735</v>
      </c>
    </row>
    <row r="886" spans="2:5" x14ac:dyDescent="0.15">
      <c r="B886" s="53">
        <v>42977</v>
      </c>
      <c r="C886" s="54">
        <v>386550</v>
      </c>
      <c r="D886" s="54">
        <v>11555</v>
      </c>
    </row>
    <row r="887" spans="2:5" x14ac:dyDescent="0.15">
      <c r="B887" s="53">
        <v>42978</v>
      </c>
      <c r="C887" s="54">
        <v>389154</v>
      </c>
      <c r="D887" s="54">
        <v>11620</v>
      </c>
      <c r="E887" s="54">
        <v>25000</v>
      </c>
    </row>
    <row r="888" spans="2:5" x14ac:dyDescent="0.15">
      <c r="B888" s="53">
        <v>42979</v>
      </c>
      <c r="C888" s="54">
        <v>388824</v>
      </c>
      <c r="D888" s="54">
        <v>12005</v>
      </c>
    </row>
    <row r="889" spans="2:5" x14ac:dyDescent="0.15">
      <c r="B889" s="53">
        <v>42982</v>
      </c>
      <c r="C889" s="54">
        <v>387246</v>
      </c>
      <c r="D889" s="54">
        <v>12120</v>
      </c>
    </row>
    <row r="890" spans="2:5" x14ac:dyDescent="0.15">
      <c r="B890" s="53">
        <v>42983</v>
      </c>
      <c r="C890" s="54">
        <v>385392</v>
      </c>
      <c r="D890" s="54">
        <v>12150</v>
      </c>
    </row>
    <row r="891" spans="2:5" x14ac:dyDescent="0.15">
      <c r="B891" s="53">
        <v>42984</v>
      </c>
      <c r="C891" s="54">
        <v>383370</v>
      </c>
      <c r="D891" s="54">
        <v>11920</v>
      </c>
    </row>
    <row r="892" spans="2:5" x14ac:dyDescent="0.15">
      <c r="B892" s="53">
        <v>42985</v>
      </c>
      <c r="C892" s="54">
        <v>384150</v>
      </c>
      <c r="D892" s="54">
        <v>12035</v>
      </c>
    </row>
    <row r="893" spans="2:5" x14ac:dyDescent="0.15">
      <c r="B893" s="53">
        <v>42986</v>
      </c>
      <c r="C893" s="54">
        <v>384978</v>
      </c>
      <c r="D893" s="54">
        <v>11845</v>
      </c>
    </row>
    <row r="894" spans="2:5" x14ac:dyDescent="0.15">
      <c r="B894" s="53">
        <v>42989</v>
      </c>
      <c r="C894" s="54">
        <v>382878</v>
      </c>
      <c r="D894" s="54">
        <v>11550</v>
      </c>
    </row>
    <row r="895" spans="2:5" x14ac:dyDescent="0.15">
      <c r="B895" s="53">
        <v>42990</v>
      </c>
      <c r="C895" s="54">
        <v>382890</v>
      </c>
      <c r="D895" s="54">
        <v>11535</v>
      </c>
    </row>
    <row r="896" spans="2:5" x14ac:dyDescent="0.15">
      <c r="B896" s="53">
        <v>42991</v>
      </c>
      <c r="C896" s="54">
        <v>383256</v>
      </c>
      <c r="D896" s="54">
        <v>11485</v>
      </c>
    </row>
    <row r="897" spans="2:5" x14ac:dyDescent="0.15">
      <c r="B897" s="53">
        <v>42992</v>
      </c>
      <c r="C897" s="54">
        <v>383640</v>
      </c>
      <c r="D897" s="54">
        <v>11265</v>
      </c>
    </row>
    <row r="898" spans="2:5" x14ac:dyDescent="0.15">
      <c r="B898" s="53">
        <v>42993</v>
      </c>
      <c r="C898" s="54">
        <v>384078</v>
      </c>
      <c r="D898" s="54">
        <v>11005</v>
      </c>
    </row>
    <row r="899" spans="2:5" x14ac:dyDescent="0.15">
      <c r="B899" s="53">
        <v>42996</v>
      </c>
      <c r="C899" s="54">
        <v>383472</v>
      </c>
      <c r="D899" s="54">
        <v>11090</v>
      </c>
    </row>
    <row r="900" spans="2:5" x14ac:dyDescent="0.15">
      <c r="B900" s="53">
        <v>42997</v>
      </c>
      <c r="C900" s="54">
        <v>383502</v>
      </c>
      <c r="D900" s="54">
        <v>10950</v>
      </c>
    </row>
    <row r="901" spans="2:5" x14ac:dyDescent="0.15">
      <c r="B901" s="53">
        <v>42998</v>
      </c>
      <c r="C901" s="54">
        <v>380736</v>
      </c>
      <c r="D901" s="54">
        <v>11375</v>
      </c>
    </row>
    <row r="902" spans="2:5" x14ac:dyDescent="0.15">
      <c r="B902" s="53">
        <v>42999</v>
      </c>
      <c r="C902" s="54">
        <v>380058</v>
      </c>
      <c r="D902" s="54">
        <v>10860</v>
      </c>
    </row>
    <row r="903" spans="2:5" x14ac:dyDescent="0.15">
      <c r="B903" s="53">
        <v>43000</v>
      </c>
      <c r="C903" s="54">
        <v>381330</v>
      </c>
      <c r="D903" s="54">
        <v>10580</v>
      </c>
    </row>
    <row r="904" spans="2:5" x14ac:dyDescent="0.15">
      <c r="B904" s="53">
        <v>43003</v>
      </c>
      <c r="C904" s="54">
        <v>380562</v>
      </c>
      <c r="D904" s="54">
        <v>10395</v>
      </c>
    </row>
    <row r="905" spans="2:5" x14ac:dyDescent="0.15">
      <c r="B905" s="53">
        <v>43004</v>
      </c>
      <c r="C905" s="54">
        <v>383298</v>
      </c>
      <c r="D905" s="54">
        <v>10450</v>
      </c>
    </row>
    <row r="906" spans="2:5" x14ac:dyDescent="0.15">
      <c r="B906" s="53">
        <v>43005</v>
      </c>
      <c r="C906" s="54">
        <v>385158</v>
      </c>
      <c r="D906" s="54">
        <v>10530</v>
      </c>
    </row>
    <row r="907" spans="2:5" x14ac:dyDescent="0.15">
      <c r="B907" s="53">
        <v>43006</v>
      </c>
      <c r="C907" s="54">
        <v>384942</v>
      </c>
      <c r="D907" s="54">
        <v>10175</v>
      </c>
    </row>
    <row r="908" spans="2:5" x14ac:dyDescent="0.15">
      <c r="B908" s="53">
        <v>43007</v>
      </c>
      <c r="C908" s="54">
        <v>381942</v>
      </c>
      <c r="D908" s="54">
        <v>10585</v>
      </c>
      <c r="E908" s="54">
        <v>25000</v>
      </c>
    </row>
    <row r="909" spans="2:5" x14ac:dyDescent="0.15">
      <c r="B909" s="53">
        <v>43010</v>
      </c>
      <c r="C909" s="54">
        <v>384516</v>
      </c>
      <c r="D909" s="54">
        <v>10375</v>
      </c>
    </row>
    <row r="910" spans="2:5" x14ac:dyDescent="0.15">
      <c r="B910" s="53">
        <v>43011</v>
      </c>
      <c r="C910" s="54">
        <v>382734</v>
      </c>
      <c r="D910" s="54">
        <v>10555</v>
      </c>
    </row>
    <row r="911" spans="2:5" x14ac:dyDescent="0.15">
      <c r="B911" s="53">
        <v>43012</v>
      </c>
      <c r="C911" s="54">
        <v>387828</v>
      </c>
      <c r="D911" s="54">
        <v>10640</v>
      </c>
    </row>
    <row r="912" spans="2:5" x14ac:dyDescent="0.15">
      <c r="B912" s="53">
        <v>43013</v>
      </c>
      <c r="C912" s="54">
        <v>387222</v>
      </c>
      <c r="D912" s="54">
        <v>10560</v>
      </c>
    </row>
    <row r="913" spans="2:4" x14ac:dyDescent="0.15">
      <c r="B913" s="53">
        <v>43014</v>
      </c>
      <c r="C913" s="54">
        <v>386502</v>
      </c>
      <c r="D913" s="54">
        <v>10500</v>
      </c>
    </row>
    <row r="914" spans="2:4" x14ac:dyDescent="0.15">
      <c r="B914" s="53">
        <v>43017</v>
      </c>
      <c r="C914" s="54">
        <v>384864</v>
      </c>
      <c r="D914" s="54">
        <v>10770</v>
      </c>
    </row>
    <row r="915" spans="2:4" x14ac:dyDescent="0.15">
      <c r="B915" s="53">
        <v>43018</v>
      </c>
      <c r="C915" s="54">
        <v>383820</v>
      </c>
      <c r="D915" s="54">
        <v>10910</v>
      </c>
    </row>
    <row r="916" spans="2:4" x14ac:dyDescent="0.15">
      <c r="B916" s="53">
        <v>43019</v>
      </c>
      <c r="C916" s="54">
        <v>383148</v>
      </c>
      <c r="D916" s="54">
        <v>10980</v>
      </c>
    </row>
    <row r="917" spans="2:4" x14ac:dyDescent="0.15">
      <c r="B917" s="53">
        <v>43020</v>
      </c>
      <c r="C917" s="54">
        <v>385830</v>
      </c>
      <c r="D917" s="54">
        <v>11195</v>
      </c>
    </row>
    <row r="918" spans="2:4" x14ac:dyDescent="0.15">
      <c r="B918" s="53">
        <v>43021</v>
      </c>
      <c r="C918" s="54">
        <v>385572</v>
      </c>
      <c r="D918" s="54">
        <v>11605</v>
      </c>
    </row>
    <row r="919" spans="2:4" x14ac:dyDescent="0.15">
      <c r="B919" s="53">
        <v>43024</v>
      </c>
      <c r="C919" s="54">
        <v>385788</v>
      </c>
      <c r="D919" s="54">
        <v>11790</v>
      </c>
    </row>
    <row r="920" spans="2:4" x14ac:dyDescent="0.15">
      <c r="B920" s="53">
        <v>43025</v>
      </c>
      <c r="C920" s="54">
        <v>385656</v>
      </c>
      <c r="D920" s="54">
        <v>11675</v>
      </c>
    </row>
    <row r="921" spans="2:4" x14ac:dyDescent="0.15">
      <c r="B921" s="53">
        <v>43026</v>
      </c>
      <c r="C921" s="54">
        <v>385218</v>
      </c>
      <c r="D921" s="54">
        <v>11745</v>
      </c>
    </row>
    <row r="922" spans="2:4" x14ac:dyDescent="0.15">
      <c r="B922" s="53">
        <v>43027</v>
      </c>
      <c r="C922" s="54">
        <v>386418</v>
      </c>
      <c r="D922" s="54">
        <v>11680</v>
      </c>
    </row>
    <row r="923" spans="2:4" x14ac:dyDescent="0.15">
      <c r="B923" s="53">
        <v>43028</v>
      </c>
      <c r="C923" s="54">
        <v>387942</v>
      </c>
      <c r="D923" s="54">
        <v>12050</v>
      </c>
    </row>
    <row r="924" spans="2:4" x14ac:dyDescent="0.15">
      <c r="B924" s="53">
        <v>43031</v>
      </c>
      <c r="C924" s="54">
        <v>385956</v>
      </c>
      <c r="D924" s="54">
        <v>11745</v>
      </c>
    </row>
    <row r="925" spans="2:4" x14ac:dyDescent="0.15">
      <c r="B925" s="53">
        <v>43032</v>
      </c>
      <c r="C925" s="54">
        <v>385284</v>
      </c>
      <c r="D925" s="54">
        <v>11950</v>
      </c>
    </row>
    <row r="926" spans="2:4" x14ac:dyDescent="0.15">
      <c r="B926" s="53">
        <v>43033</v>
      </c>
      <c r="C926" s="54">
        <v>387948</v>
      </c>
      <c r="D926" s="54">
        <v>11860</v>
      </c>
    </row>
    <row r="927" spans="2:4" x14ac:dyDescent="0.15">
      <c r="B927" s="53">
        <v>43034</v>
      </c>
      <c r="C927" s="54">
        <v>385956</v>
      </c>
      <c r="D927" s="54">
        <v>11845</v>
      </c>
    </row>
    <row r="928" spans="2:4" x14ac:dyDescent="0.15">
      <c r="B928" s="53">
        <v>43035</v>
      </c>
      <c r="C928" s="54">
        <v>384294</v>
      </c>
      <c r="D928" s="54">
        <v>11370</v>
      </c>
    </row>
    <row r="929" spans="2:5" x14ac:dyDescent="0.15">
      <c r="B929" s="53">
        <v>43038</v>
      </c>
      <c r="C929" s="54">
        <v>382872</v>
      </c>
      <c r="D929" s="54">
        <v>11500</v>
      </c>
    </row>
    <row r="930" spans="2:5" x14ac:dyDescent="0.15">
      <c r="B930" s="53">
        <v>43039</v>
      </c>
      <c r="C930" s="54">
        <v>381906</v>
      </c>
      <c r="D930" s="54">
        <v>11850</v>
      </c>
      <c r="E930" s="54">
        <v>25000</v>
      </c>
    </row>
    <row r="931" spans="2:5" x14ac:dyDescent="0.15">
      <c r="B931" s="53">
        <v>43040</v>
      </c>
      <c r="C931" s="54">
        <v>381444</v>
      </c>
      <c r="D931" s="54">
        <v>12695</v>
      </c>
    </row>
    <row r="932" spans="2:5" x14ac:dyDescent="0.15">
      <c r="B932" s="53">
        <v>43041</v>
      </c>
      <c r="C932" s="54">
        <v>381570</v>
      </c>
      <c r="D932" s="54">
        <v>12630</v>
      </c>
    </row>
    <row r="933" spans="2:5" x14ac:dyDescent="0.15">
      <c r="B933" s="53">
        <v>43042</v>
      </c>
      <c r="C933" s="54">
        <v>384054</v>
      </c>
      <c r="D933" s="54">
        <v>12560</v>
      </c>
    </row>
    <row r="934" spans="2:5" x14ac:dyDescent="0.15">
      <c r="B934" s="53">
        <v>43045</v>
      </c>
      <c r="C934" s="54">
        <v>383370</v>
      </c>
      <c r="D934" s="54">
        <v>12830</v>
      </c>
    </row>
    <row r="935" spans="2:5" x14ac:dyDescent="0.15">
      <c r="B935" s="53">
        <v>43046</v>
      </c>
      <c r="C935" s="54">
        <v>382356</v>
      </c>
      <c r="D935" s="54">
        <v>12805</v>
      </c>
    </row>
    <row r="936" spans="2:5" x14ac:dyDescent="0.15">
      <c r="B936" s="53">
        <v>43047</v>
      </c>
      <c r="C936" s="54">
        <v>380628</v>
      </c>
      <c r="D936" s="54">
        <v>12565</v>
      </c>
    </row>
    <row r="937" spans="2:5" x14ac:dyDescent="0.15">
      <c r="B937" s="53">
        <v>43048</v>
      </c>
      <c r="C937" s="54">
        <v>382980</v>
      </c>
      <c r="D937" s="54">
        <v>12230</v>
      </c>
    </row>
    <row r="938" spans="2:5" x14ac:dyDescent="0.15">
      <c r="B938" s="53">
        <v>43049</v>
      </c>
      <c r="C938" s="54">
        <v>382524</v>
      </c>
      <c r="D938" s="54">
        <v>12285</v>
      </c>
    </row>
    <row r="939" spans="2:5" x14ac:dyDescent="0.15">
      <c r="B939" s="53">
        <v>43052</v>
      </c>
      <c r="C939" s="54">
        <v>380094</v>
      </c>
      <c r="D939" s="54">
        <v>12280</v>
      </c>
    </row>
    <row r="940" spans="2:5" x14ac:dyDescent="0.15">
      <c r="B940" s="53">
        <v>43053</v>
      </c>
      <c r="C940" s="54">
        <v>379590</v>
      </c>
      <c r="D940" s="54">
        <v>12255</v>
      </c>
    </row>
    <row r="941" spans="2:5" x14ac:dyDescent="0.15">
      <c r="B941" s="53">
        <v>43054</v>
      </c>
      <c r="C941" s="54">
        <v>382650</v>
      </c>
      <c r="D941" s="54">
        <v>11580</v>
      </c>
    </row>
    <row r="942" spans="2:5" x14ac:dyDescent="0.15">
      <c r="B942" s="53">
        <v>43055</v>
      </c>
      <c r="C942" s="54">
        <v>382446</v>
      </c>
      <c r="D942" s="54">
        <v>11570</v>
      </c>
    </row>
    <row r="943" spans="2:5" x14ac:dyDescent="0.15">
      <c r="B943" s="53">
        <v>43056</v>
      </c>
      <c r="C943" s="54">
        <v>381258</v>
      </c>
      <c r="D943" s="54">
        <v>11470</v>
      </c>
    </row>
    <row r="944" spans="2:5" x14ac:dyDescent="0.15">
      <c r="B944" s="53">
        <v>43059</v>
      </c>
      <c r="C944" s="54">
        <v>379890</v>
      </c>
      <c r="D944" s="54">
        <v>11510</v>
      </c>
    </row>
    <row r="945" spans="2:5" x14ac:dyDescent="0.15">
      <c r="B945" s="53">
        <v>43060</v>
      </c>
      <c r="C945" s="54">
        <v>379278</v>
      </c>
      <c r="D945" s="54">
        <v>11605</v>
      </c>
    </row>
    <row r="946" spans="2:5" x14ac:dyDescent="0.15">
      <c r="B946" s="53">
        <v>43061</v>
      </c>
      <c r="C946" s="54">
        <v>384204</v>
      </c>
      <c r="D946" s="54">
        <v>11730</v>
      </c>
    </row>
    <row r="947" spans="2:5" x14ac:dyDescent="0.15">
      <c r="B947" s="53">
        <v>43062</v>
      </c>
      <c r="C947" s="54">
        <v>383766</v>
      </c>
      <c r="D947" s="54">
        <v>11625</v>
      </c>
    </row>
    <row r="948" spans="2:5" x14ac:dyDescent="0.15">
      <c r="B948" s="53">
        <v>43063</v>
      </c>
      <c r="C948" s="54">
        <v>382362</v>
      </c>
      <c r="D948" s="54">
        <v>12015</v>
      </c>
    </row>
    <row r="949" spans="2:5" x14ac:dyDescent="0.15">
      <c r="B949" s="53">
        <v>43066</v>
      </c>
      <c r="C949" s="54">
        <v>380208</v>
      </c>
      <c r="D949" s="54">
        <v>11600</v>
      </c>
    </row>
    <row r="950" spans="2:5" x14ac:dyDescent="0.15">
      <c r="B950" s="53">
        <v>43067</v>
      </c>
      <c r="C950" s="54">
        <v>379320</v>
      </c>
      <c r="D950" s="54">
        <v>11400</v>
      </c>
    </row>
    <row r="951" spans="2:5" x14ac:dyDescent="0.15">
      <c r="B951" s="53">
        <v>43068</v>
      </c>
      <c r="C951" s="54">
        <v>380448</v>
      </c>
      <c r="D951" s="54">
        <v>11305</v>
      </c>
    </row>
    <row r="952" spans="2:5" x14ac:dyDescent="0.15">
      <c r="B952" s="53">
        <v>43069</v>
      </c>
      <c r="C952" s="54">
        <v>380136</v>
      </c>
      <c r="D952" s="54">
        <v>11295</v>
      </c>
      <c r="E952" s="54">
        <v>25000</v>
      </c>
    </row>
    <row r="953" spans="2:5" x14ac:dyDescent="0.15">
      <c r="B953" s="53">
        <v>43070</v>
      </c>
      <c r="C953" s="54">
        <v>380100</v>
      </c>
      <c r="D953" s="54">
        <v>11050</v>
      </c>
    </row>
    <row r="954" spans="2:5" x14ac:dyDescent="0.15">
      <c r="B954" s="53">
        <v>43073</v>
      </c>
      <c r="C954" s="54">
        <v>378528</v>
      </c>
      <c r="D954" s="54">
        <v>11330</v>
      </c>
    </row>
    <row r="955" spans="2:5" x14ac:dyDescent="0.15">
      <c r="B955" s="53">
        <v>43074</v>
      </c>
      <c r="C955" s="54">
        <v>376644</v>
      </c>
      <c r="D955" s="54">
        <v>11075</v>
      </c>
    </row>
    <row r="956" spans="2:5" x14ac:dyDescent="0.15">
      <c r="B956" s="53">
        <v>43075</v>
      </c>
      <c r="C956" s="54">
        <v>378432</v>
      </c>
      <c r="D956" s="54">
        <v>10830</v>
      </c>
    </row>
    <row r="957" spans="2:5" x14ac:dyDescent="0.15">
      <c r="B957" s="53">
        <v>43076</v>
      </c>
      <c r="C957" s="54">
        <v>377844</v>
      </c>
      <c r="D957" s="54">
        <v>10795</v>
      </c>
    </row>
    <row r="958" spans="2:5" x14ac:dyDescent="0.15">
      <c r="B958" s="53">
        <v>43077</v>
      </c>
      <c r="C958" s="54">
        <v>379638</v>
      </c>
      <c r="D958" s="54">
        <v>10990</v>
      </c>
    </row>
    <row r="959" spans="2:5" x14ac:dyDescent="0.15">
      <c r="B959" s="53">
        <v>43080</v>
      </c>
      <c r="C959" s="54">
        <v>376152</v>
      </c>
      <c r="D959" s="54">
        <v>10860</v>
      </c>
    </row>
    <row r="960" spans="2:5" x14ac:dyDescent="0.15">
      <c r="B960" s="53">
        <v>43081</v>
      </c>
      <c r="C960" s="54">
        <v>375564</v>
      </c>
      <c r="D960" s="54">
        <v>11070</v>
      </c>
    </row>
    <row r="961" spans="1:5" x14ac:dyDescent="0.15">
      <c r="B961" s="53">
        <v>43082</v>
      </c>
      <c r="C961" s="54">
        <v>377166</v>
      </c>
      <c r="D961" s="54">
        <v>11085</v>
      </c>
    </row>
    <row r="962" spans="1:5" x14ac:dyDescent="0.15">
      <c r="B962" s="53">
        <v>43083</v>
      </c>
      <c r="C962" s="54">
        <v>376878</v>
      </c>
      <c r="D962" s="54">
        <v>11140</v>
      </c>
    </row>
    <row r="963" spans="1:5" x14ac:dyDescent="0.15">
      <c r="B963" s="53">
        <v>43084</v>
      </c>
      <c r="C963" s="54">
        <v>374850</v>
      </c>
      <c r="D963" s="54">
        <v>11170</v>
      </c>
    </row>
    <row r="964" spans="1:5" x14ac:dyDescent="0.15">
      <c r="B964" s="53">
        <v>43087</v>
      </c>
      <c r="C964" s="54">
        <v>373314</v>
      </c>
      <c r="D964" s="54">
        <v>11530</v>
      </c>
    </row>
    <row r="965" spans="1:5" x14ac:dyDescent="0.15">
      <c r="B965" s="53">
        <v>43088</v>
      </c>
      <c r="C965" s="54">
        <v>374502</v>
      </c>
      <c r="D965" s="54">
        <v>11690</v>
      </c>
    </row>
    <row r="966" spans="1:5" x14ac:dyDescent="0.15">
      <c r="B966" s="53">
        <v>43089</v>
      </c>
      <c r="C966" s="54">
        <v>374934</v>
      </c>
      <c r="D966" s="54">
        <v>11915</v>
      </c>
    </row>
    <row r="967" spans="1:5" x14ac:dyDescent="0.15">
      <c r="B967" s="53">
        <v>43090</v>
      </c>
      <c r="C967" s="54">
        <v>373410</v>
      </c>
      <c r="D967" s="54">
        <v>12000</v>
      </c>
    </row>
    <row r="968" spans="1:5" x14ac:dyDescent="0.15">
      <c r="B968" s="53">
        <v>43091</v>
      </c>
      <c r="C968" s="54">
        <v>374136</v>
      </c>
      <c r="D968" s="54">
        <v>12050</v>
      </c>
    </row>
    <row r="969" spans="1:5" x14ac:dyDescent="0.15">
      <c r="B969" s="53">
        <v>43096</v>
      </c>
      <c r="C969" s="54">
        <v>372258</v>
      </c>
      <c r="D969" s="54">
        <v>11840</v>
      </c>
    </row>
    <row r="970" spans="1:5" x14ac:dyDescent="0.15">
      <c r="B970" s="53">
        <v>43097</v>
      </c>
      <c r="C970" s="54">
        <v>370836</v>
      </c>
      <c r="D970" s="54">
        <v>12095</v>
      </c>
    </row>
    <row r="971" spans="1:5" x14ac:dyDescent="0.15">
      <c r="B971" s="53">
        <v>43098</v>
      </c>
      <c r="C971" s="54">
        <v>367776</v>
      </c>
      <c r="D971" s="54">
        <v>12260</v>
      </c>
      <c r="E971" s="54">
        <v>25000</v>
      </c>
    </row>
    <row r="972" spans="1:5" x14ac:dyDescent="0.15">
      <c r="A972">
        <v>2018</v>
      </c>
      <c r="B972" s="58">
        <v>43102</v>
      </c>
      <c r="C972" s="54">
        <v>366612</v>
      </c>
      <c r="D972" s="54">
        <v>12690</v>
      </c>
    </row>
    <row r="973" spans="1:5" x14ac:dyDescent="0.15">
      <c r="B973" s="58">
        <v>43103</v>
      </c>
      <c r="C973" s="54">
        <v>366072</v>
      </c>
      <c r="D973" s="54">
        <v>12465</v>
      </c>
    </row>
    <row r="974" spans="1:5" x14ac:dyDescent="0.15">
      <c r="B974" s="58">
        <v>43104</v>
      </c>
      <c r="C974" s="54">
        <v>365934</v>
      </c>
      <c r="D974" s="54">
        <v>12615</v>
      </c>
    </row>
    <row r="975" spans="1:5" x14ac:dyDescent="0.15">
      <c r="B975" s="58">
        <v>43105</v>
      </c>
      <c r="C975" s="54">
        <v>365070</v>
      </c>
      <c r="D975" s="54">
        <v>12500</v>
      </c>
    </row>
    <row r="976" spans="1:5" x14ac:dyDescent="0.15">
      <c r="B976" s="58">
        <v>43108</v>
      </c>
      <c r="C976" s="54">
        <v>368430</v>
      </c>
      <c r="D976" s="54">
        <v>12450</v>
      </c>
    </row>
    <row r="977" spans="2:4" x14ac:dyDescent="0.15">
      <c r="B977" s="58">
        <v>43109</v>
      </c>
      <c r="C977" s="54">
        <v>367056</v>
      </c>
      <c r="D977" s="54">
        <v>12515</v>
      </c>
    </row>
    <row r="978" spans="2:4" x14ac:dyDescent="0.15">
      <c r="B978" s="58">
        <v>43110</v>
      </c>
      <c r="C978" s="54">
        <v>365868</v>
      </c>
      <c r="D978" s="54">
        <v>12900</v>
      </c>
    </row>
    <row r="979" spans="2:4" x14ac:dyDescent="0.15">
      <c r="B979" s="58">
        <v>43111</v>
      </c>
      <c r="C979" s="54">
        <v>368292</v>
      </c>
      <c r="D979" s="54">
        <v>12835</v>
      </c>
    </row>
    <row r="980" spans="2:4" x14ac:dyDescent="0.15">
      <c r="B980" s="58">
        <v>43112</v>
      </c>
      <c r="C980" s="54">
        <v>365994</v>
      </c>
      <c r="D980" s="54">
        <v>12670</v>
      </c>
    </row>
    <row r="981" spans="2:4" x14ac:dyDescent="0.15">
      <c r="B981" s="58">
        <v>43115</v>
      </c>
      <c r="C981" s="54">
        <v>364248</v>
      </c>
      <c r="D981" s="54">
        <v>12835</v>
      </c>
    </row>
    <row r="982" spans="2:4" x14ac:dyDescent="0.15">
      <c r="B982" s="58">
        <v>43116</v>
      </c>
      <c r="C982" s="54">
        <v>364218</v>
      </c>
      <c r="D982" s="54">
        <v>12415</v>
      </c>
    </row>
    <row r="983" spans="2:4" x14ac:dyDescent="0.15">
      <c r="B983" s="58">
        <v>43117</v>
      </c>
      <c r="C983" s="54">
        <v>364968</v>
      </c>
      <c r="D983" s="54">
        <v>12415</v>
      </c>
    </row>
    <row r="984" spans="2:4" x14ac:dyDescent="0.15">
      <c r="B984" s="58">
        <v>43118</v>
      </c>
      <c r="C984" s="54">
        <v>362532</v>
      </c>
      <c r="D984" s="54">
        <v>12455</v>
      </c>
    </row>
    <row r="985" spans="2:4" x14ac:dyDescent="0.15">
      <c r="B985" s="58">
        <v>43119</v>
      </c>
      <c r="C985" s="54">
        <v>361500</v>
      </c>
      <c r="D985" s="54">
        <v>12595</v>
      </c>
    </row>
    <row r="986" spans="2:4" x14ac:dyDescent="0.15">
      <c r="B986" s="53">
        <v>43122</v>
      </c>
      <c r="C986" s="54">
        <v>363168</v>
      </c>
      <c r="D986" s="54">
        <v>12720</v>
      </c>
    </row>
    <row r="987" spans="2:4" x14ac:dyDescent="0.15">
      <c r="B987" s="53">
        <v>43123</v>
      </c>
      <c r="C987" s="54">
        <v>362868</v>
      </c>
      <c r="D987" s="54">
        <v>12750</v>
      </c>
    </row>
    <row r="988" spans="2:4" x14ac:dyDescent="0.15">
      <c r="B988" s="53">
        <v>43124</v>
      </c>
      <c r="C988" s="54">
        <v>362196</v>
      </c>
      <c r="D988" s="54">
        <v>13000</v>
      </c>
    </row>
    <row r="989" spans="2:4" x14ac:dyDescent="0.15">
      <c r="B989" s="53">
        <v>43125</v>
      </c>
      <c r="C989" s="54">
        <v>362058</v>
      </c>
      <c r="D989" s="54">
        <v>13695</v>
      </c>
    </row>
    <row r="990" spans="2:4" x14ac:dyDescent="0.15">
      <c r="B990" s="53">
        <v>43126</v>
      </c>
      <c r="C990" s="54">
        <v>361782</v>
      </c>
      <c r="D990" s="54">
        <v>13750</v>
      </c>
    </row>
    <row r="991" spans="2:4" x14ac:dyDescent="0.15">
      <c r="B991" s="53">
        <v>43129</v>
      </c>
      <c r="C991" s="54">
        <v>360714</v>
      </c>
      <c r="D991" s="54">
        <v>13890</v>
      </c>
    </row>
    <row r="992" spans="2:4" x14ac:dyDescent="0.15">
      <c r="B992" s="53">
        <v>43130</v>
      </c>
      <c r="C992" s="54">
        <v>359292</v>
      </c>
      <c r="D992" s="54">
        <v>13650</v>
      </c>
    </row>
    <row r="993" spans="2:5" x14ac:dyDescent="0.15">
      <c r="B993" s="53">
        <v>43131</v>
      </c>
      <c r="C993" s="54">
        <v>357012</v>
      </c>
      <c r="D993" s="54">
        <v>13555</v>
      </c>
      <c r="E993" s="54">
        <v>25000</v>
      </c>
    </row>
    <row r="994" spans="2:5" x14ac:dyDescent="0.15">
      <c r="B994" s="53">
        <v>43132</v>
      </c>
      <c r="C994" s="54">
        <v>355266</v>
      </c>
      <c r="D994" s="54">
        <v>13545</v>
      </c>
    </row>
    <row r="995" spans="2:5" x14ac:dyDescent="0.15">
      <c r="B995" s="53">
        <v>43133</v>
      </c>
      <c r="C995" s="54">
        <v>353592</v>
      </c>
      <c r="D995" s="54">
        <v>13795</v>
      </c>
    </row>
    <row r="996" spans="2:5" x14ac:dyDescent="0.15">
      <c r="B996" s="53">
        <v>43136</v>
      </c>
      <c r="C996" s="54">
        <v>350652</v>
      </c>
      <c r="D996" s="54">
        <v>13540</v>
      </c>
    </row>
    <row r="997" spans="2:5" x14ac:dyDescent="0.15">
      <c r="B997" s="53">
        <v>43137</v>
      </c>
      <c r="C997" s="54">
        <v>349476</v>
      </c>
      <c r="D997" s="54">
        <v>13370</v>
      </c>
    </row>
    <row r="998" spans="2:5" x14ac:dyDescent="0.15">
      <c r="B998" s="53">
        <v>43138</v>
      </c>
      <c r="C998" s="54">
        <v>347148</v>
      </c>
      <c r="D998" s="54">
        <v>13490</v>
      </c>
    </row>
    <row r="999" spans="2:5" x14ac:dyDescent="0.15">
      <c r="B999" s="53">
        <v>43139</v>
      </c>
      <c r="C999" s="54">
        <v>343896</v>
      </c>
      <c r="D999" s="54">
        <v>13025</v>
      </c>
    </row>
    <row r="1000" spans="2:5" x14ac:dyDescent="0.15">
      <c r="B1000" s="53">
        <v>43140</v>
      </c>
      <c r="C1000" s="54">
        <v>342204</v>
      </c>
      <c r="D1000" s="54">
        <v>12970</v>
      </c>
    </row>
    <row r="1001" spans="2:5" x14ac:dyDescent="0.15">
      <c r="B1001" s="53">
        <v>43143</v>
      </c>
      <c r="C1001" s="54">
        <v>341160</v>
      </c>
      <c r="D1001" s="54">
        <v>12965</v>
      </c>
    </row>
    <row r="1002" spans="2:5" x14ac:dyDescent="0.15">
      <c r="B1002" s="53">
        <v>43144</v>
      </c>
      <c r="C1002" s="54">
        <v>339006</v>
      </c>
      <c r="D1002" s="54">
        <v>13215</v>
      </c>
    </row>
    <row r="1003" spans="2:5" x14ac:dyDescent="0.15">
      <c r="B1003" s="53">
        <v>43145</v>
      </c>
      <c r="C1003" s="54">
        <v>338652</v>
      </c>
      <c r="D1003" s="54">
        <v>13630</v>
      </c>
    </row>
    <row r="1004" spans="2:5" x14ac:dyDescent="0.15">
      <c r="B1004" s="53">
        <v>43146</v>
      </c>
      <c r="C1004" s="54">
        <v>339708</v>
      </c>
      <c r="D1004" s="54">
        <v>14150</v>
      </c>
    </row>
    <row r="1005" spans="2:5" x14ac:dyDescent="0.15">
      <c r="B1005" s="53">
        <v>43147</v>
      </c>
      <c r="C1005" s="54">
        <v>338958</v>
      </c>
      <c r="D1005" s="54">
        <v>14030</v>
      </c>
    </row>
    <row r="1006" spans="2:5" x14ac:dyDescent="0.15">
      <c r="B1006" s="53">
        <v>43150</v>
      </c>
      <c r="C1006" s="54">
        <v>338928</v>
      </c>
      <c r="D1006" s="54">
        <v>13600</v>
      </c>
    </row>
    <row r="1007" spans="2:5" x14ac:dyDescent="0.15">
      <c r="B1007" s="53">
        <v>43151</v>
      </c>
      <c r="C1007" s="54">
        <v>337230</v>
      </c>
      <c r="D1007" s="54">
        <v>13650</v>
      </c>
    </row>
    <row r="1008" spans="2:5" x14ac:dyDescent="0.15">
      <c r="B1008" s="53">
        <v>43152</v>
      </c>
      <c r="C1008" s="54">
        <v>336984</v>
      </c>
      <c r="D1008" s="54">
        <v>13590</v>
      </c>
    </row>
    <row r="1009" spans="2:5" x14ac:dyDescent="0.15">
      <c r="B1009" s="53">
        <v>43153</v>
      </c>
      <c r="C1009" s="54">
        <v>337008</v>
      </c>
      <c r="D1009" s="54">
        <v>13575</v>
      </c>
    </row>
    <row r="1010" spans="2:5" x14ac:dyDescent="0.15">
      <c r="B1010" s="53">
        <v>43154</v>
      </c>
      <c r="C1010" s="54">
        <v>336264</v>
      </c>
      <c r="D1010" s="54">
        <v>13800</v>
      </c>
    </row>
    <row r="1011" spans="2:5" x14ac:dyDescent="0.15">
      <c r="B1011" s="53">
        <v>43157</v>
      </c>
      <c r="C1011" s="54">
        <v>335994</v>
      </c>
      <c r="D1011" s="54">
        <v>13910</v>
      </c>
    </row>
    <row r="1012" spans="2:5" x14ac:dyDescent="0.15">
      <c r="B1012" s="53">
        <v>43158</v>
      </c>
      <c r="C1012" s="54">
        <v>335586</v>
      </c>
      <c r="D1012" s="54">
        <v>13885</v>
      </c>
    </row>
    <row r="1013" spans="2:5" x14ac:dyDescent="0.15">
      <c r="B1013" s="53">
        <v>43159</v>
      </c>
      <c r="C1013" s="54">
        <v>335280</v>
      </c>
      <c r="D1013" s="54">
        <v>13800</v>
      </c>
      <c r="E1013" s="54">
        <v>25000</v>
      </c>
    </row>
    <row r="1014" spans="2:5" x14ac:dyDescent="0.15">
      <c r="B1014" s="53">
        <v>43160</v>
      </c>
      <c r="C1014" s="54">
        <v>335508</v>
      </c>
      <c r="D1014" s="54">
        <v>13510</v>
      </c>
    </row>
    <row r="1015" spans="2:5" x14ac:dyDescent="0.15">
      <c r="B1015" s="53">
        <v>43161</v>
      </c>
      <c r="C1015" s="54">
        <v>334116</v>
      </c>
      <c r="D1015" s="54">
        <v>13450</v>
      </c>
    </row>
    <row r="1016" spans="2:5" x14ac:dyDescent="0.15">
      <c r="B1016" s="53">
        <v>43164</v>
      </c>
      <c r="C1016" s="54">
        <v>333648</v>
      </c>
      <c r="D1016" s="54">
        <v>13335</v>
      </c>
    </row>
    <row r="1017" spans="2:5" x14ac:dyDescent="0.15">
      <c r="B1017" s="53">
        <v>43165</v>
      </c>
      <c r="C1017" s="54">
        <v>332094</v>
      </c>
      <c r="D1017" s="54">
        <v>13580</v>
      </c>
    </row>
    <row r="1018" spans="2:5" x14ac:dyDescent="0.15">
      <c r="B1018" s="53">
        <v>43166</v>
      </c>
      <c r="C1018" s="54">
        <v>330438</v>
      </c>
      <c r="D1018" s="54">
        <v>13370</v>
      </c>
    </row>
    <row r="1019" spans="2:5" x14ac:dyDescent="0.15">
      <c r="B1019" s="53">
        <v>43167</v>
      </c>
      <c r="C1019" s="54">
        <v>330888</v>
      </c>
      <c r="D1019" s="54">
        <v>13250</v>
      </c>
    </row>
    <row r="1020" spans="2:5" x14ac:dyDescent="0.15">
      <c r="B1020" s="53">
        <v>43168</v>
      </c>
      <c r="C1020" s="54">
        <v>328998</v>
      </c>
      <c r="D1020" s="54">
        <v>13345</v>
      </c>
    </row>
    <row r="1021" spans="2:5" x14ac:dyDescent="0.15">
      <c r="B1021" s="53">
        <v>43171</v>
      </c>
      <c r="C1021" s="54">
        <v>326790</v>
      </c>
      <c r="D1021" s="54">
        <v>13725</v>
      </c>
    </row>
    <row r="1022" spans="2:5" x14ac:dyDescent="0.15">
      <c r="B1022" s="53">
        <v>43172</v>
      </c>
      <c r="C1022" s="54">
        <v>326364</v>
      </c>
      <c r="D1022" s="54">
        <v>13830</v>
      </c>
    </row>
    <row r="1023" spans="2:5" x14ac:dyDescent="0.15">
      <c r="B1023" s="53">
        <v>43173</v>
      </c>
      <c r="C1023" s="54">
        <v>325434</v>
      </c>
      <c r="D1023" s="54">
        <v>13925</v>
      </c>
    </row>
    <row r="1024" spans="2:5" x14ac:dyDescent="0.15">
      <c r="B1024" s="53">
        <v>43174</v>
      </c>
      <c r="C1024" s="54">
        <v>325386</v>
      </c>
      <c r="D1024" s="54">
        <v>13685</v>
      </c>
    </row>
    <row r="1025" spans="2:5" x14ac:dyDescent="0.15">
      <c r="B1025" s="53">
        <v>43175</v>
      </c>
      <c r="C1025" s="54">
        <v>324894</v>
      </c>
      <c r="D1025" s="54">
        <v>13740</v>
      </c>
    </row>
    <row r="1026" spans="2:5" x14ac:dyDescent="0.15">
      <c r="B1026" s="53">
        <v>43178</v>
      </c>
      <c r="C1026" s="54">
        <v>324096</v>
      </c>
      <c r="D1026" s="54">
        <v>13430</v>
      </c>
    </row>
    <row r="1027" spans="2:5" x14ac:dyDescent="0.15">
      <c r="B1027" s="53">
        <v>43179</v>
      </c>
      <c r="C1027" s="54">
        <v>322884</v>
      </c>
      <c r="D1027" s="54">
        <v>13520</v>
      </c>
    </row>
    <row r="1028" spans="2:5" x14ac:dyDescent="0.15">
      <c r="B1028" s="53">
        <v>43180</v>
      </c>
      <c r="C1028" s="54">
        <v>325812</v>
      </c>
      <c r="D1028" s="54">
        <v>13330</v>
      </c>
    </row>
    <row r="1029" spans="2:5" x14ac:dyDescent="0.15">
      <c r="B1029" s="53">
        <v>43181</v>
      </c>
      <c r="C1029" s="54">
        <v>325836</v>
      </c>
      <c r="D1029" s="54">
        <v>13355</v>
      </c>
    </row>
    <row r="1030" spans="2:5" x14ac:dyDescent="0.15">
      <c r="B1030" s="53">
        <v>43182</v>
      </c>
      <c r="C1030" s="54">
        <v>324870</v>
      </c>
      <c r="D1030" s="54">
        <v>13050</v>
      </c>
    </row>
    <row r="1031" spans="2:5" x14ac:dyDescent="0.15">
      <c r="B1031" s="53">
        <v>43185</v>
      </c>
      <c r="C1031" s="54">
        <v>323880</v>
      </c>
      <c r="D1031" s="54">
        <v>12845</v>
      </c>
    </row>
    <row r="1032" spans="2:5" x14ac:dyDescent="0.15">
      <c r="B1032" s="53">
        <v>43186</v>
      </c>
      <c r="C1032" s="54">
        <v>323400</v>
      </c>
      <c r="D1032" s="54">
        <v>13030</v>
      </c>
    </row>
    <row r="1033" spans="2:5" x14ac:dyDescent="0.15">
      <c r="B1033" s="53">
        <v>43187</v>
      </c>
      <c r="C1033" s="54">
        <v>322236</v>
      </c>
      <c r="D1033" s="54">
        <v>12925</v>
      </c>
    </row>
    <row r="1034" spans="2:5" x14ac:dyDescent="0.15">
      <c r="B1034" s="53">
        <v>43188</v>
      </c>
      <c r="C1034" s="54">
        <v>320586</v>
      </c>
      <c r="D1034" s="54">
        <v>13245</v>
      </c>
      <c r="E1034" s="54">
        <v>25000</v>
      </c>
    </row>
    <row r="1035" spans="2:5" x14ac:dyDescent="0.15">
      <c r="B1035" s="53">
        <v>43193</v>
      </c>
      <c r="C1035" s="54">
        <v>320268</v>
      </c>
      <c r="D1035" s="54">
        <v>13560</v>
      </c>
    </row>
    <row r="1036" spans="2:5" x14ac:dyDescent="0.15">
      <c r="B1036" s="53">
        <v>43194</v>
      </c>
      <c r="C1036" s="54">
        <v>318720</v>
      </c>
      <c r="D1036" s="54">
        <v>13060</v>
      </c>
    </row>
    <row r="1037" spans="2:5" x14ac:dyDescent="0.15">
      <c r="B1037" s="53">
        <v>43195</v>
      </c>
      <c r="C1037" s="54">
        <v>318432</v>
      </c>
      <c r="D1037" s="54">
        <v>13285</v>
      </c>
    </row>
    <row r="1038" spans="2:5" x14ac:dyDescent="0.15">
      <c r="B1038" s="53">
        <v>43196</v>
      </c>
      <c r="C1038" s="54">
        <v>317328</v>
      </c>
      <c r="D1038" s="54">
        <v>12890</v>
      </c>
    </row>
    <row r="1039" spans="2:5" x14ac:dyDescent="0.15">
      <c r="B1039" s="53">
        <v>43199</v>
      </c>
      <c r="C1039" s="54">
        <v>315870</v>
      </c>
      <c r="D1039" s="54">
        <v>13240</v>
      </c>
    </row>
    <row r="1040" spans="2:5" x14ac:dyDescent="0.15">
      <c r="B1040" s="53">
        <v>43200</v>
      </c>
      <c r="C1040" s="54">
        <v>315186</v>
      </c>
      <c r="D1040" s="54">
        <v>13700</v>
      </c>
    </row>
    <row r="1041" spans="2:5" x14ac:dyDescent="0.15">
      <c r="B1041" s="53">
        <v>43201</v>
      </c>
      <c r="C1041" s="54">
        <v>315834</v>
      </c>
      <c r="D1041" s="54">
        <v>13740</v>
      </c>
    </row>
    <row r="1042" spans="2:5" x14ac:dyDescent="0.15">
      <c r="B1042" s="53">
        <v>43202</v>
      </c>
      <c r="C1042" s="54">
        <v>314946</v>
      </c>
      <c r="D1042" s="54">
        <v>13585</v>
      </c>
    </row>
    <row r="1043" spans="2:5" x14ac:dyDescent="0.15">
      <c r="B1043" s="53">
        <v>43203</v>
      </c>
      <c r="C1043" s="54">
        <v>312954</v>
      </c>
      <c r="D1043" s="54">
        <v>14005</v>
      </c>
    </row>
    <row r="1044" spans="2:5" x14ac:dyDescent="0.15">
      <c r="B1044" s="53">
        <v>43206</v>
      </c>
      <c r="C1044" s="54">
        <v>311988</v>
      </c>
      <c r="D1044" s="54">
        <v>14150</v>
      </c>
    </row>
    <row r="1045" spans="2:5" x14ac:dyDescent="0.15">
      <c r="B1045" s="53">
        <v>43207</v>
      </c>
      <c r="C1045" s="54">
        <v>314454</v>
      </c>
      <c r="D1045" s="54">
        <v>13950</v>
      </c>
    </row>
    <row r="1046" spans="2:5" x14ac:dyDescent="0.15">
      <c r="B1046" s="53">
        <v>43208</v>
      </c>
      <c r="C1046" s="54">
        <v>315678</v>
      </c>
      <c r="D1046" s="54">
        <v>15105</v>
      </c>
    </row>
    <row r="1047" spans="2:5" x14ac:dyDescent="0.15">
      <c r="B1047" s="53">
        <v>43209</v>
      </c>
      <c r="C1047" s="54">
        <v>314328</v>
      </c>
      <c r="D1047" s="54">
        <v>15710</v>
      </c>
    </row>
    <row r="1048" spans="2:5" x14ac:dyDescent="0.15">
      <c r="B1048" s="53">
        <v>43210</v>
      </c>
      <c r="C1048" s="54">
        <v>312894</v>
      </c>
      <c r="D1048" s="54">
        <v>14640</v>
      </c>
    </row>
    <row r="1049" spans="2:5" x14ac:dyDescent="0.15">
      <c r="B1049" s="53">
        <v>43213</v>
      </c>
      <c r="C1049" s="54">
        <v>312912</v>
      </c>
      <c r="D1049" s="54">
        <v>14050</v>
      </c>
    </row>
    <row r="1050" spans="2:5" x14ac:dyDescent="0.15">
      <c r="B1050" s="53">
        <v>43214</v>
      </c>
      <c r="C1050" s="54">
        <v>312324</v>
      </c>
      <c r="D1050" s="54">
        <v>14250</v>
      </c>
    </row>
    <row r="1051" spans="2:5" x14ac:dyDescent="0.15">
      <c r="B1051" s="53">
        <v>43215</v>
      </c>
      <c r="C1051" s="54">
        <v>310920</v>
      </c>
      <c r="D1051" s="54">
        <v>14120</v>
      </c>
    </row>
    <row r="1052" spans="2:5" x14ac:dyDescent="0.15">
      <c r="B1052" s="53">
        <v>43216</v>
      </c>
      <c r="C1052" s="54">
        <v>309594</v>
      </c>
      <c r="D1052" s="54">
        <v>13945</v>
      </c>
    </row>
    <row r="1053" spans="2:5" x14ac:dyDescent="0.15">
      <c r="B1053" s="53">
        <v>43217</v>
      </c>
      <c r="C1053" s="54">
        <v>307668</v>
      </c>
      <c r="D1053" s="54">
        <v>13980</v>
      </c>
    </row>
    <row r="1054" spans="2:5" x14ac:dyDescent="0.15">
      <c r="B1054" s="53">
        <v>43220</v>
      </c>
      <c r="C1054" s="54">
        <v>307284</v>
      </c>
      <c r="D1054" s="54">
        <v>13725</v>
      </c>
      <c r="E1054" s="54">
        <v>25000</v>
      </c>
    </row>
    <row r="1055" spans="2:5" x14ac:dyDescent="0.15">
      <c r="B1055" s="53">
        <v>43221</v>
      </c>
      <c r="C1055" s="54">
        <v>306762</v>
      </c>
      <c r="D1055" s="54">
        <v>13610</v>
      </c>
    </row>
    <row r="1056" spans="2:5" x14ac:dyDescent="0.15">
      <c r="B1056" s="53">
        <v>43222</v>
      </c>
      <c r="C1056" s="54">
        <v>306762</v>
      </c>
      <c r="D1056" s="54">
        <v>13915</v>
      </c>
    </row>
    <row r="1057" spans="2:4" x14ac:dyDescent="0.15">
      <c r="B1057" s="53">
        <v>43223</v>
      </c>
      <c r="C1057" s="54">
        <v>315696</v>
      </c>
      <c r="D1057" s="54">
        <v>13985</v>
      </c>
    </row>
    <row r="1058" spans="2:4" x14ac:dyDescent="0.15">
      <c r="B1058" s="53">
        <v>43224</v>
      </c>
      <c r="C1058" s="54">
        <v>314862</v>
      </c>
      <c r="D1058" s="54">
        <v>13835</v>
      </c>
    </row>
    <row r="1059" spans="2:4" x14ac:dyDescent="0.15">
      <c r="B1059" s="53">
        <v>43228</v>
      </c>
      <c r="C1059" s="54">
        <v>313644</v>
      </c>
      <c r="D1059" s="54">
        <v>13940</v>
      </c>
    </row>
    <row r="1060" spans="2:4" x14ac:dyDescent="0.15">
      <c r="B1060" s="53">
        <v>43229</v>
      </c>
      <c r="C1060" s="54">
        <v>313446</v>
      </c>
      <c r="D1060" s="54">
        <v>13790</v>
      </c>
    </row>
    <row r="1061" spans="2:4" x14ac:dyDescent="0.15">
      <c r="B1061" s="53">
        <v>43230</v>
      </c>
      <c r="C1061" s="54">
        <v>312642</v>
      </c>
      <c r="D1061" s="54">
        <v>13810</v>
      </c>
    </row>
    <row r="1062" spans="2:4" x14ac:dyDescent="0.15">
      <c r="B1062" s="53">
        <v>43231</v>
      </c>
      <c r="C1062" s="54">
        <v>311604</v>
      </c>
      <c r="D1062" s="54">
        <v>13910</v>
      </c>
    </row>
    <row r="1063" spans="2:4" x14ac:dyDescent="0.15">
      <c r="B1063" s="53">
        <v>43234</v>
      </c>
      <c r="C1063" s="54">
        <v>311448</v>
      </c>
      <c r="D1063" s="54">
        <v>14320</v>
      </c>
    </row>
    <row r="1064" spans="2:4" x14ac:dyDescent="0.15">
      <c r="B1064" s="53">
        <v>43235</v>
      </c>
      <c r="C1064" s="54">
        <v>308478</v>
      </c>
      <c r="D1064" s="54">
        <v>14490</v>
      </c>
    </row>
    <row r="1065" spans="2:4" x14ac:dyDescent="0.15">
      <c r="B1065" s="53">
        <v>43236</v>
      </c>
      <c r="C1065" s="54">
        <v>307668</v>
      </c>
      <c r="D1065" s="54">
        <v>14410</v>
      </c>
    </row>
    <row r="1066" spans="2:4" x14ac:dyDescent="0.15">
      <c r="B1066" s="53">
        <v>43237</v>
      </c>
      <c r="C1066" s="54">
        <v>306054</v>
      </c>
      <c r="D1066" s="54">
        <v>14580</v>
      </c>
    </row>
    <row r="1067" spans="2:4" x14ac:dyDescent="0.15">
      <c r="B1067" s="53">
        <v>43238</v>
      </c>
      <c r="C1067" s="54">
        <v>305748</v>
      </c>
      <c r="D1067" s="54">
        <v>14750</v>
      </c>
    </row>
    <row r="1068" spans="2:4" x14ac:dyDescent="0.15">
      <c r="B1068" s="53">
        <v>43241</v>
      </c>
      <c r="C1068" s="54">
        <v>303576</v>
      </c>
      <c r="D1068" s="54">
        <v>14615</v>
      </c>
    </row>
    <row r="1069" spans="2:4" x14ac:dyDescent="0.15">
      <c r="B1069" s="53">
        <v>43242</v>
      </c>
      <c r="C1069" s="54">
        <v>300126</v>
      </c>
      <c r="D1069" s="54">
        <v>14700</v>
      </c>
    </row>
    <row r="1070" spans="2:4" x14ac:dyDescent="0.15">
      <c r="B1070" s="53">
        <v>43243</v>
      </c>
      <c r="C1070" s="54">
        <v>297672</v>
      </c>
      <c r="D1070" s="54">
        <v>14510</v>
      </c>
    </row>
    <row r="1071" spans="2:4" x14ac:dyDescent="0.15">
      <c r="B1071" s="53">
        <v>43244</v>
      </c>
      <c r="C1071" s="54">
        <v>296898</v>
      </c>
      <c r="D1071" s="54">
        <v>14525</v>
      </c>
    </row>
    <row r="1072" spans="2:4" x14ac:dyDescent="0.15">
      <c r="B1072" s="53">
        <v>43245</v>
      </c>
      <c r="C1072" s="54">
        <v>296316</v>
      </c>
      <c r="D1072" s="54">
        <v>14840</v>
      </c>
    </row>
    <row r="1073" spans="2:5" x14ac:dyDescent="0.15">
      <c r="B1073" s="53">
        <v>43249</v>
      </c>
      <c r="C1073" s="54">
        <v>294804</v>
      </c>
      <c r="D1073" s="54">
        <v>14880</v>
      </c>
    </row>
    <row r="1074" spans="2:5" x14ac:dyDescent="0.15">
      <c r="B1074" s="53">
        <v>43250</v>
      </c>
      <c r="C1074" s="54">
        <v>292098</v>
      </c>
      <c r="D1074" s="54">
        <v>14870</v>
      </c>
    </row>
    <row r="1075" spans="2:5" x14ac:dyDescent="0.15">
      <c r="B1075" s="53">
        <v>43251</v>
      </c>
      <c r="C1075" s="54">
        <v>290604</v>
      </c>
      <c r="D1075" s="54">
        <v>15200</v>
      </c>
      <c r="E1075" s="54">
        <v>25000</v>
      </c>
    </row>
    <row r="1076" spans="2:5" x14ac:dyDescent="0.15">
      <c r="B1076" s="53">
        <v>43252</v>
      </c>
      <c r="C1076" s="54">
        <v>287646</v>
      </c>
      <c r="D1076" s="54">
        <v>15150</v>
      </c>
    </row>
    <row r="1077" spans="2:5" x14ac:dyDescent="0.15">
      <c r="B1077" s="53">
        <v>43255</v>
      </c>
      <c r="C1077" s="54">
        <v>286752</v>
      </c>
      <c r="D1077" s="54">
        <v>15280</v>
      </c>
    </row>
    <row r="1078" spans="2:5" x14ac:dyDescent="0.15">
      <c r="B1078" s="53">
        <v>43256</v>
      </c>
      <c r="C1078" s="54">
        <v>281214</v>
      </c>
      <c r="D1078" s="54">
        <v>15415</v>
      </c>
    </row>
    <row r="1079" spans="2:5" x14ac:dyDescent="0.15">
      <c r="B1079" s="53">
        <v>43257</v>
      </c>
      <c r="C1079" s="54">
        <v>280116</v>
      </c>
      <c r="D1079" s="54">
        <v>15640</v>
      </c>
    </row>
    <row r="1080" spans="2:5" x14ac:dyDescent="0.15">
      <c r="B1080" s="53">
        <v>43258</v>
      </c>
      <c r="C1080" s="54">
        <v>278790</v>
      </c>
      <c r="D1080" s="54">
        <v>15750</v>
      </c>
    </row>
    <row r="1081" spans="2:5" x14ac:dyDescent="0.15">
      <c r="B1081" s="53">
        <v>43259</v>
      </c>
      <c r="C1081" s="54">
        <v>278994</v>
      </c>
      <c r="D1081" s="54">
        <v>15240</v>
      </c>
    </row>
    <row r="1082" spans="2:5" x14ac:dyDescent="0.15">
      <c r="B1082" s="53">
        <v>43262</v>
      </c>
      <c r="C1082" s="54">
        <v>279120</v>
      </c>
      <c r="D1082" s="54">
        <v>15310</v>
      </c>
    </row>
    <row r="1083" spans="2:5" x14ac:dyDescent="0.15">
      <c r="B1083" s="53">
        <v>43263</v>
      </c>
      <c r="C1083" s="54">
        <v>277986</v>
      </c>
      <c r="D1083" s="54">
        <v>15295</v>
      </c>
    </row>
    <row r="1084" spans="2:5" x14ac:dyDescent="0.15">
      <c r="B1084" s="53">
        <v>43264</v>
      </c>
      <c r="C1084" s="54">
        <v>277014</v>
      </c>
      <c r="D1084" s="54">
        <v>15180</v>
      </c>
    </row>
    <row r="1085" spans="2:5" x14ac:dyDescent="0.15">
      <c r="B1085" s="53">
        <v>43265</v>
      </c>
      <c r="C1085" s="54">
        <v>276312</v>
      </c>
      <c r="D1085" s="54">
        <v>15245</v>
      </c>
    </row>
    <row r="1086" spans="2:5" x14ac:dyDescent="0.15">
      <c r="B1086" s="53">
        <v>43266</v>
      </c>
      <c r="C1086" s="54">
        <v>276384</v>
      </c>
      <c r="D1086" s="54">
        <v>15265</v>
      </c>
    </row>
    <row r="1087" spans="2:5" x14ac:dyDescent="0.15">
      <c r="B1087" s="53">
        <v>43269</v>
      </c>
      <c r="C1087" s="54">
        <v>275712</v>
      </c>
      <c r="D1087" s="54">
        <v>14970</v>
      </c>
    </row>
    <row r="1088" spans="2:5" x14ac:dyDescent="0.15">
      <c r="B1088" s="53">
        <v>43270</v>
      </c>
      <c r="C1088" s="54">
        <v>275658</v>
      </c>
      <c r="D1088" s="54">
        <v>14545</v>
      </c>
    </row>
    <row r="1089" spans="2:5" x14ac:dyDescent="0.15">
      <c r="B1089" s="53">
        <v>43271</v>
      </c>
      <c r="C1089" s="54">
        <v>275616</v>
      </c>
      <c r="D1089" s="54">
        <v>14850</v>
      </c>
    </row>
    <row r="1090" spans="2:5" x14ac:dyDescent="0.15">
      <c r="B1090" s="53">
        <v>43272</v>
      </c>
      <c r="C1090" s="54">
        <v>275544</v>
      </c>
      <c r="D1090" s="54">
        <v>14980</v>
      </c>
    </row>
    <row r="1091" spans="2:5" x14ac:dyDescent="0.15">
      <c r="B1091" s="53">
        <v>43273</v>
      </c>
      <c r="C1091" s="54">
        <v>274476</v>
      </c>
      <c r="D1091" s="54">
        <v>15255</v>
      </c>
    </row>
    <row r="1092" spans="2:5" x14ac:dyDescent="0.15">
      <c r="B1092" s="53">
        <v>43276</v>
      </c>
      <c r="C1092" s="54">
        <v>274242</v>
      </c>
      <c r="D1092" s="54">
        <v>15060</v>
      </c>
    </row>
    <row r="1093" spans="2:5" x14ac:dyDescent="0.15">
      <c r="B1093" s="53">
        <v>43277</v>
      </c>
      <c r="C1093" s="54">
        <v>274176</v>
      </c>
      <c r="D1093" s="54">
        <v>14570</v>
      </c>
    </row>
    <row r="1094" spans="2:5" x14ac:dyDescent="0.15">
      <c r="B1094" s="53">
        <v>43278</v>
      </c>
      <c r="C1094" s="54">
        <v>272982</v>
      </c>
      <c r="D1094" s="54">
        <v>14700</v>
      </c>
    </row>
    <row r="1095" spans="2:5" x14ac:dyDescent="0.15">
      <c r="B1095" s="53">
        <v>43279</v>
      </c>
      <c r="C1095" s="54">
        <v>272754</v>
      </c>
      <c r="D1095" s="54">
        <v>14720</v>
      </c>
    </row>
    <row r="1096" spans="2:5" x14ac:dyDescent="0.15">
      <c r="B1096" s="53">
        <v>43280</v>
      </c>
      <c r="C1096" s="54">
        <v>272616</v>
      </c>
      <c r="D1096" s="54">
        <v>14910</v>
      </c>
      <c r="E1096" s="54">
        <v>25000</v>
      </c>
    </row>
    <row r="1097" spans="2:5" x14ac:dyDescent="0.15">
      <c r="B1097" s="53">
        <v>43283</v>
      </c>
      <c r="C1097" s="54">
        <v>271806</v>
      </c>
      <c r="D1097" s="54">
        <v>14575</v>
      </c>
    </row>
    <row r="1098" spans="2:5" x14ac:dyDescent="0.15">
      <c r="B1098" s="53">
        <v>43284</v>
      </c>
      <c r="C1098" s="54">
        <v>269898</v>
      </c>
      <c r="D1098" s="54">
        <v>14620</v>
      </c>
    </row>
    <row r="1099" spans="2:5" x14ac:dyDescent="0.15">
      <c r="B1099" s="53">
        <v>43285</v>
      </c>
      <c r="C1099" s="54">
        <v>269166</v>
      </c>
      <c r="D1099" s="54">
        <v>14100</v>
      </c>
    </row>
    <row r="1100" spans="2:5" x14ac:dyDescent="0.15">
      <c r="B1100" s="53">
        <v>43286</v>
      </c>
      <c r="C1100" s="54">
        <v>268392</v>
      </c>
      <c r="D1100" s="54">
        <v>14170</v>
      </c>
    </row>
    <row r="1101" spans="2:5" x14ac:dyDescent="0.15">
      <c r="B1101" s="53">
        <v>43287</v>
      </c>
      <c r="C1101" s="54">
        <v>266868</v>
      </c>
      <c r="D1101" s="54">
        <v>13760</v>
      </c>
    </row>
    <row r="1102" spans="2:5" x14ac:dyDescent="0.15">
      <c r="B1102" s="53">
        <v>43290</v>
      </c>
      <c r="C1102" s="54">
        <v>265542</v>
      </c>
      <c r="D1102" s="54">
        <v>13970</v>
      </c>
    </row>
    <row r="1103" spans="2:5" x14ac:dyDescent="0.15">
      <c r="B1103" s="53">
        <v>43291</v>
      </c>
      <c r="C1103" s="54">
        <v>263994</v>
      </c>
      <c r="D1103" s="54">
        <v>13960</v>
      </c>
    </row>
    <row r="1104" spans="2:5" x14ac:dyDescent="0.15">
      <c r="B1104" s="53">
        <v>43292</v>
      </c>
      <c r="C1104" s="54">
        <v>263220</v>
      </c>
      <c r="D1104" s="54">
        <v>13630</v>
      </c>
    </row>
    <row r="1105" spans="2:5" x14ac:dyDescent="0.15">
      <c r="B1105" s="53">
        <v>43293</v>
      </c>
      <c r="C1105" s="54">
        <v>263730</v>
      </c>
      <c r="D1105" s="54">
        <v>14055</v>
      </c>
    </row>
    <row r="1106" spans="2:5" x14ac:dyDescent="0.15">
      <c r="B1106" s="53">
        <v>43294</v>
      </c>
      <c r="C1106" s="54">
        <v>263646</v>
      </c>
      <c r="D1106" s="54">
        <v>13870</v>
      </c>
    </row>
    <row r="1107" spans="2:5" x14ac:dyDescent="0.15">
      <c r="B1107" s="53">
        <v>43297</v>
      </c>
      <c r="C1107" s="54">
        <v>263520</v>
      </c>
      <c r="D1107" s="54">
        <v>13680</v>
      </c>
    </row>
    <row r="1108" spans="2:5" x14ac:dyDescent="0.15">
      <c r="B1108" s="53">
        <v>43298</v>
      </c>
      <c r="C1108" s="54">
        <v>263298</v>
      </c>
      <c r="D1108" s="54">
        <v>13460</v>
      </c>
    </row>
    <row r="1109" spans="2:5" x14ac:dyDescent="0.15">
      <c r="B1109" s="53">
        <v>43299</v>
      </c>
      <c r="C1109" s="54">
        <v>262416</v>
      </c>
      <c r="D1109" s="54">
        <v>13315</v>
      </c>
    </row>
    <row r="1110" spans="2:5" x14ac:dyDescent="0.15">
      <c r="B1110" s="53">
        <v>43300</v>
      </c>
      <c r="C1110" s="54">
        <v>261108</v>
      </c>
      <c r="D1110" s="54">
        <v>13220</v>
      </c>
    </row>
    <row r="1111" spans="2:5" x14ac:dyDescent="0.15">
      <c r="B1111" s="53">
        <v>43301</v>
      </c>
      <c r="C1111" s="54">
        <v>259266</v>
      </c>
      <c r="D1111" s="54">
        <v>13425</v>
      </c>
    </row>
    <row r="1112" spans="2:5" x14ac:dyDescent="0.15">
      <c r="B1112" s="53">
        <v>43304</v>
      </c>
      <c r="C1112" s="54">
        <v>260718</v>
      </c>
      <c r="D1112" s="54">
        <v>13440</v>
      </c>
    </row>
    <row r="1113" spans="2:5" x14ac:dyDescent="0.15">
      <c r="B1113" s="53">
        <v>43305</v>
      </c>
      <c r="C1113" s="54">
        <v>260718</v>
      </c>
      <c r="D1113" s="54">
        <v>13435</v>
      </c>
    </row>
    <row r="1114" spans="2:5" x14ac:dyDescent="0.15">
      <c r="B1114" s="53">
        <v>43306</v>
      </c>
      <c r="C1114" s="54">
        <v>260400</v>
      </c>
      <c r="D1114" s="54">
        <v>13535</v>
      </c>
    </row>
    <row r="1115" spans="2:5" x14ac:dyDescent="0.15">
      <c r="B1115" s="53">
        <v>43307</v>
      </c>
      <c r="C1115" s="54">
        <v>259332</v>
      </c>
      <c r="D1115" s="54">
        <v>13575</v>
      </c>
    </row>
    <row r="1116" spans="2:5" x14ac:dyDescent="0.15">
      <c r="B1116" s="53">
        <v>43308</v>
      </c>
      <c r="C1116" s="54">
        <v>257502</v>
      </c>
      <c r="D1116" s="54">
        <v>13720</v>
      </c>
    </row>
    <row r="1117" spans="2:5" x14ac:dyDescent="0.15">
      <c r="B1117" s="53">
        <v>43311</v>
      </c>
      <c r="C1117" s="54">
        <v>256158</v>
      </c>
      <c r="D1117" s="54">
        <v>13700</v>
      </c>
    </row>
    <row r="1118" spans="2:5" x14ac:dyDescent="0.15">
      <c r="B1118" s="53">
        <v>43312</v>
      </c>
      <c r="C1118" s="54">
        <v>256044</v>
      </c>
      <c r="D1118" s="54">
        <v>13770</v>
      </c>
      <c r="E1118" s="54">
        <v>25000</v>
      </c>
    </row>
    <row r="1119" spans="2:5" x14ac:dyDescent="0.15">
      <c r="B1119" s="53">
        <v>43313</v>
      </c>
      <c r="C1119" s="54">
        <v>254262</v>
      </c>
      <c r="D1119" s="54">
        <v>13780</v>
      </c>
    </row>
    <row r="1120" spans="2:5" x14ac:dyDescent="0.15">
      <c r="B1120" s="53">
        <v>43314</v>
      </c>
      <c r="C1120" s="54">
        <v>254070</v>
      </c>
      <c r="D1120" s="54">
        <v>13225</v>
      </c>
    </row>
    <row r="1121" spans="2:4" x14ac:dyDescent="0.15">
      <c r="B1121" s="53">
        <v>43315</v>
      </c>
      <c r="C1121" s="54">
        <v>253278</v>
      </c>
      <c r="D1121" s="54">
        <v>13130</v>
      </c>
    </row>
    <row r="1122" spans="2:4" x14ac:dyDescent="0.15">
      <c r="B1122" s="53">
        <v>43318</v>
      </c>
      <c r="C1122" s="54">
        <v>251838</v>
      </c>
      <c r="D1122" s="54">
        <v>13225</v>
      </c>
    </row>
    <row r="1123" spans="2:4" x14ac:dyDescent="0.15">
      <c r="B1123" s="53">
        <v>43319</v>
      </c>
      <c r="C1123" s="54">
        <v>251466</v>
      </c>
      <c r="D1123" s="54">
        <v>13750</v>
      </c>
    </row>
    <row r="1124" spans="2:4" x14ac:dyDescent="0.15">
      <c r="B1124" s="53">
        <v>43320</v>
      </c>
      <c r="C1124" s="54">
        <v>250548</v>
      </c>
      <c r="D1124" s="54">
        <v>13920</v>
      </c>
    </row>
    <row r="1125" spans="2:4" x14ac:dyDescent="0.15">
      <c r="B1125" s="53">
        <v>43321</v>
      </c>
      <c r="C1125" s="54">
        <v>249720</v>
      </c>
      <c r="D1125" s="54">
        <v>14060</v>
      </c>
    </row>
    <row r="1126" spans="2:4" x14ac:dyDescent="0.15">
      <c r="B1126" s="53">
        <v>43322</v>
      </c>
      <c r="C1126" s="54">
        <v>249546</v>
      </c>
      <c r="D1126" s="54">
        <v>13635</v>
      </c>
    </row>
    <row r="1127" spans="2:4" x14ac:dyDescent="0.15">
      <c r="B1127" s="53">
        <v>43325</v>
      </c>
      <c r="C1127" s="54">
        <v>248772</v>
      </c>
      <c r="D1127" s="54">
        <v>13680</v>
      </c>
    </row>
    <row r="1128" spans="2:4" x14ac:dyDescent="0.15">
      <c r="B1128" s="53">
        <v>43326</v>
      </c>
      <c r="C1128" s="54">
        <v>248712</v>
      </c>
      <c r="D1128" s="54">
        <v>13345</v>
      </c>
    </row>
    <row r="1129" spans="2:4" x14ac:dyDescent="0.15">
      <c r="B1129" s="53">
        <v>43327</v>
      </c>
      <c r="C1129" s="54">
        <v>248328</v>
      </c>
      <c r="D1129" s="54">
        <v>12985</v>
      </c>
    </row>
    <row r="1130" spans="2:4" x14ac:dyDescent="0.15">
      <c r="B1130" s="53">
        <v>43328</v>
      </c>
      <c r="C1130" s="54">
        <v>247548</v>
      </c>
      <c r="D1130" s="54">
        <v>13115</v>
      </c>
    </row>
    <row r="1131" spans="2:4" x14ac:dyDescent="0.15">
      <c r="B1131" s="53">
        <v>43329</v>
      </c>
      <c r="C1131" s="54">
        <v>246534</v>
      </c>
      <c r="D1131" s="54">
        <v>13240</v>
      </c>
    </row>
    <row r="1132" spans="2:4" x14ac:dyDescent="0.15">
      <c r="B1132" s="53">
        <v>43332</v>
      </c>
      <c r="C1132" s="54">
        <v>245724</v>
      </c>
      <c r="D1132" s="54">
        <v>13560</v>
      </c>
    </row>
    <row r="1133" spans="2:4" x14ac:dyDescent="0.15">
      <c r="B1133" s="53">
        <v>43333</v>
      </c>
      <c r="C1133" s="54">
        <v>245094</v>
      </c>
      <c r="D1133" s="54">
        <v>13680</v>
      </c>
    </row>
    <row r="1134" spans="2:4" x14ac:dyDescent="0.15">
      <c r="B1134" s="53">
        <v>43334</v>
      </c>
      <c r="C1134" s="54">
        <v>243666</v>
      </c>
      <c r="D1134" s="54">
        <v>13570</v>
      </c>
    </row>
    <row r="1135" spans="2:4" x14ac:dyDescent="0.15">
      <c r="B1135" s="53">
        <v>43335</v>
      </c>
      <c r="C1135" s="54">
        <v>243552</v>
      </c>
      <c r="D1135" s="54">
        <v>13140</v>
      </c>
    </row>
    <row r="1136" spans="2:4" x14ac:dyDescent="0.15">
      <c r="B1136" s="53">
        <v>43336</v>
      </c>
      <c r="C1136" s="54">
        <v>242604</v>
      </c>
      <c r="D1136" s="54">
        <v>13310</v>
      </c>
    </row>
    <row r="1137" spans="2:5" x14ac:dyDescent="0.15">
      <c r="B1137" s="53">
        <v>43340</v>
      </c>
      <c r="C1137" s="54">
        <v>241488</v>
      </c>
      <c r="D1137" s="54">
        <v>13460</v>
      </c>
    </row>
    <row r="1138" spans="2:5" x14ac:dyDescent="0.15">
      <c r="B1138" s="53">
        <v>43341</v>
      </c>
      <c r="C1138" s="54">
        <v>240666</v>
      </c>
      <c r="D1138" s="54">
        <v>13415</v>
      </c>
    </row>
    <row r="1139" spans="2:5" x14ac:dyDescent="0.15">
      <c r="B1139" s="53">
        <v>43342</v>
      </c>
      <c r="C1139" s="54">
        <v>240678</v>
      </c>
      <c r="D1139" s="54">
        <v>13290</v>
      </c>
    </row>
    <row r="1140" spans="2:5" x14ac:dyDescent="0.15">
      <c r="B1140" s="53">
        <v>43343</v>
      </c>
      <c r="C1140" s="54">
        <v>238782</v>
      </c>
      <c r="D1140" s="54">
        <v>13010</v>
      </c>
      <c r="E1140" s="54">
        <v>25000</v>
      </c>
    </row>
    <row r="1141" spans="2:5" x14ac:dyDescent="0.15">
      <c r="B1141" s="53">
        <v>43344</v>
      </c>
      <c r="C1141" s="54">
        <v>238494</v>
      </c>
      <c r="D1141" s="54">
        <v>12670</v>
      </c>
    </row>
    <row r="1142" spans="2:5" x14ac:dyDescent="0.15">
      <c r="B1142" s="53">
        <v>43345</v>
      </c>
      <c r="C1142" s="54">
        <v>237984</v>
      </c>
      <c r="D1142" s="54">
        <v>12475</v>
      </c>
    </row>
    <row r="1143" spans="2:5" x14ac:dyDescent="0.15">
      <c r="B1143" s="53">
        <v>43346</v>
      </c>
      <c r="C1143" s="54">
        <v>238494</v>
      </c>
      <c r="D1143" s="54">
        <v>12670</v>
      </c>
    </row>
    <row r="1144" spans="2:5" x14ac:dyDescent="0.15">
      <c r="B1144" s="53">
        <v>43347</v>
      </c>
      <c r="C1144" s="54">
        <v>237984</v>
      </c>
      <c r="D1144" s="54">
        <v>12475</v>
      </c>
    </row>
    <row r="1145" spans="2:5" x14ac:dyDescent="0.15">
      <c r="B1145" s="53">
        <v>43348</v>
      </c>
      <c r="C1145" s="54">
        <v>237030</v>
      </c>
      <c r="D1145" s="54">
        <v>12415</v>
      </c>
    </row>
    <row r="1146" spans="2:5" x14ac:dyDescent="0.15">
      <c r="B1146" s="53">
        <v>43349</v>
      </c>
      <c r="C1146" s="54">
        <v>236706</v>
      </c>
      <c r="D1146" s="54">
        <v>12490</v>
      </c>
    </row>
    <row r="1147" spans="2:5" x14ac:dyDescent="0.15">
      <c r="B1147" s="58">
        <v>43350</v>
      </c>
      <c r="C1147" s="54">
        <v>236250</v>
      </c>
      <c r="D1147" s="54">
        <v>12290</v>
      </c>
    </row>
    <row r="1148" spans="2:5" x14ac:dyDescent="0.15">
      <c r="B1148" s="53">
        <v>43353</v>
      </c>
      <c r="C1148" s="54">
        <v>237066</v>
      </c>
      <c r="D1148" s="54">
        <v>12205</v>
      </c>
    </row>
    <row r="1149" spans="2:5" x14ac:dyDescent="0.15">
      <c r="B1149" s="58">
        <v>43354</v>
      </c>
      <c r="C1149" s="54">
        <v>236340</v>
      </c>
      <c r="D1149" s="54">
        <v>12255</v>
      </c>
    </row>
    <row r="1150" spans="2:5" x14ac:dyDescent="0.15">
      <c r="B1150" s="53">
        <v>43355</v>
      </c>
      <c r="C1150" s="54">
        <v>235836</v>
      </c>
      <c r="D1150" s="54">
        <v>12285</v>
      </c>
    </row>
    <row r="1151" spans="2:5" x14ac:dyDescent="0.15">
      <c r="B1151" s="53">
        <v>43356</v>
      </c>
      <c r="C1151" s="54">
        <v>233988</v>
      </c>
      <c r="D1151" s="54">
        <v>12615</v>
      </c>
    </row>
    <row r="1152" spans="2:5" x14ac:dyDescent="0.15">
      <c r="B1152" s="53">
        <v>43357</v>
      </c>
      <c r="C1152" s="54">
        <v>233592</v>
      </c>
      <c r="D1152" s="54">
        <v>12515</v>
      </c>
    </row>
    <row r="1153" spans="2:5" x14ac:dyDescent="0.15">
      <c r="B1153" s="53">
        <v>43360</v>
      </c>
      <c r="C1153" s="54">
        <v>232212</v>
      </c>
      <c r="D1153" s="54">
        <v>12235</v>
      </c>
    </row>
    <row r="1154" spans="2:5" x14ac:dyDescent="0.15">
      <c r="B1154" s="53">
        <v>43361</v>
      </c>
      <c r="C1154" s="54">
        <v>232068</v>
      </c>
      <c r="D1154" s="54">
        <v>12320</v>
      </c>
    </row>
    <row r="1155" spans="2:5" x14ac:dyDescent="0.15">
      <c r="B1155" s="53">
        <v>43362</v>
      </c>
      <c r="C1155" s="54">
        <v>232068</v>
      </c>
      <c r="D1155" s="54">
        <v>12470</v>
      </c>
    </row>
    <row r="1156" spans="2:5" x14ac:dyDescent="0.15">
      <c r="B1156" s="53">
        <v>43363</v>
      </c>
      <c r="C1156" s="54">
        <v>232098</v>
      </c>
      <c r="D1156" s="54">
        <v>12530</v>
      </c>
    </row>
    <row r="1157" spans="2:5" x14ac:dyDescent="0.15">
      <c r="B1157" s="53">
        <v>43364</v>
      </c>
      <c r="C1157" s="54">
        <v>231024</v>
      </c>
      <c r="D1157" s="54">
        <v>12955</v>
      </c>
    </row>
    <row r="1158" spans="2:5" x14ac:dyDescent="0.15">
      <c r="B1158" s="53">
        <v>43367</v>
      </c>
      <c r="C1158" s="54">
        <v>229722</v>
      </c>
      <c r="D1158" s="54">
        <v>12980</v>
      </c>
    </row>
    <row r="1159" spans="2:5" x14ac:dyDescent="0.15">
      <c r="B1159" s="53">
        <v>43368</v>
      </c>
      <c r="C1159" s="54">
        <v>229464</v>
      </c>
      <c r="D1159" s="54">
        <v>12845</v>
      </c>
    </row>
    <row r="1160" spans="2:5" x14ac:dyDescent="0.15">
      <c r="B1160" s="53">
        <v>43369</v>
      </c>
      <c r="C1160" s="54">
        <v>229152</v>
      </c>
      <c r="D1160" s="54">
        <v>12895</v>
      </c>
    </row>
    <row r="1161" spans="2:5" x14ac:dyDescent="0.15">
      <c r="B1161" s="53">
        <v>43370</v>
      </c>
      <c r="C1161" s="54">
        <v>228870</v>
      </c>
      <c r="D1161" s="54">
        <v>12620</v>
      </c>
    </row>
    <row r="1162" spans="2:5" x14ac:dyDescent="0.15">
      <c r="B1162" s="53">
        <v>43371</v>
      </c>
      <c r="C1162" s="54">
        <v>228564</v>
      </c>
      <c r="D1162" s="54">
        <v>12480</v>
      </c>
      <c r="E1162" s="54">
        <v>25000</v>
      </c>
    </row>
    <row r="1163" spans="2:5" x14ac:dyDescent="0.15">
      <c r="B1163" s="53">
        <v>43374</v>
      </c>
      <c r="C1163" s="54">
        <v>228210</v>
      </c>
      <c r="D1163" s="54">
        <v>12325</v>
      </c>
    </row>
    <row r="1164" spans="2:5" x14ac:dyDescent="0.15">
      <c r="B1164" s="53">
        <v>43375</v>
      </c>
      <c r="C1164" s="54">
        <v>228456</v>
      </c>
      <c r="D1164" s="54">
        <v>12420</v>
      </c>
    </row>
    <row r="1165" spans="2:5" x14ac:dyDescent="0.15">
      <c r="B1165" s="53">
        <v>43376</v>
      </c>
      <c r="C1165" s="54">
        <v>228438</v>
      </c>
      <c r="D1165" s="54">
        <v>12400</v>
      </c>
    </row>
    <row r="1166" spans="2:5" x14ac:dyDescent="0.15">
      <c r="B1166" s="53">
        <v>43377</v>
      </c>
      <c r="C1166" s="54">
        <v>228090</v>
      </c>
      <c r="D1166" s="54">
        <v>12770</v>
      </c>
    </row>
    <row r="1167" spans="2:5" x14ac:dyDescent="0.15">
      <c r="B1167" s="53">
        <v>43378</v>
      </c>
      <c r="C1167" s="54">
        <v>227802</v>
      </c>
      <c r="D1167" s="54">
        <v>12400</v>
      </c>
    </row>
    <row r="1168" spans="2:5" x14ac:dyDescent="0.15">
      <c r="B1168" s="53">
        <v>43381</v>
      </c>
      <c r="C1168" s="54">
        <v>226476</v>
      </c>
      <c r="D1168" s="54">
        <v>12395</v>
      </c>
    </row>
    <row r="1169" spans="2:4" x14ac:dyDescent="0.15">
      <c r="B1169" s="53">
        <v>43382</v>
      </c>
      <c r="C1169" s="54">
        <v>226044</v>
      </c>
      <c r="D1169" s="54">
        <v>12660</v>
      </c>
    </row>
    <row r="1170" spans="2:4" x14ac:dyDescent="0.15">
      <c r="B1170" s="53">
        <v>43383</v>
      </c>
      <c r="C1170" s="54">
        <v>225528</v>
      </c>
      <c r="D1170" s="54">
        <v>12775</v>
      </c>
    </row>
    <row r="1171" spans="2:4" x14ac:dyDescent="0.15">
      <c r="B1171" s="53">
        <v>43384</v>
      </c>
      <c r="C1171" s="54">
        <v>224928</v>
      </c>
      <c r="D1171" s="54">
        <v>12420</v>
      </c>
    </row>
    <row r="1172" spans="2:4" x14ac:dyDescent="0.15">
      <c r="B1172" s="53">
        <v>43385</v>
      </c>
      <c r="C1172" s="54">
        <v>224226</v>
      </c>
      <c r="D1172" s="54">
        <v>12710</v>
      </c>
    </row>
    <row r="1173" spans="2:4" x14ac:dyDescent="0.15">
      <c r="B1173" s="53">
        <v>43388</v>
      </c>
      <c r="C1173" s="54">
        <v>222102</v>
      </c>
      <c r="D1173" s="54">
        <v>12650</v>
      </c>
    </row>
    <row r="1174" spans="2:4" x14ac:dyDescent="0.15">
      <c r="B1174" s="53">
        <v>43389</v>
      </c>
      <c r="C1174" s="54">
        <v>221898</v>
      </c>
      <c r="D1174" s="54">
        <v>12450</v>
      </c>
    </row>
    <row r="1175" spans="2:4" x14ac:dyDescent="0.15">
      <c r="B1175" s="53">
        <v>43390</v>
      </c>
      <c r="C1175" s="54">
        <v>220422</v>
      </c>
      <c r="D1175" s="54">
        <v>12440</v>
      </c>
    </row>
    <row r="1176" spans="2:4" x14ac:dyDescent="0.15">
      <c r="B1176" s="53">
        <v>43391</v>
      </c>
      <c r="C1176" s="54">
        <v>219924</v>
      </c>
      <c r="D1176" s="54">
        <v>12140</v>
      </c>
    </row>
    <row r="1177" spans="2:4" x14ac:dyDescent="0.15">
      <c r="B1177" s="53">
        <v>43392</v>
      </c>
      <c r="C1177" s="54">
        <v>219978</v>
      </c>
      <c r="D1177" s="54">
        <v>12470</v>
      </c>
    </row>
    <row r="1178" spans="2:4" x14ac:dyDescent="0.15">
      <c r="B1178" s="53">
        <v>43395</v>
      </c>
      <c r="C1178" s="54">
        <v>219636</v>
      </c>
      <c r="D1178" s="54">
        <v>12455</v>
      </c>
    </row>
    <row r="1179" spans="2:4" x14ac:dyDescent="0.15">
      <c r="B1179" s="53">
        <v>43396</v>
      </c>
      <c r="C1179" s="54">
        <v>219660</v>
      </c>
      <c r="D1179" s="54">
        <v>12330</v>
      </c>
    </row>
    <row r="1180" spans="2:4" x14ac:dyDescent="0.15">
      <c r="B1180" s="53">
        <v>43397</v>
      </c>
      <c r="C1180" s="54">
        <v>219366</v>
      </c>
      <c r="D1180" s="54">
        <v>12295</v>
      </c>
    </row>
    <row r="1181" spans="2:4" x14ac:dyDescent="0.15">
      <c r="B1181" s="53">
        <v>43398</v>
      </c>
      <c r="C1181" s="54">
        <v>219654</v>
      </c>
      <c r="D1181" s="54">
        <v>12135</v>
      </c>
    </row>
    <row r="1182" spans="2:4" x14ac:dyDescent="0.15">
      <c r="B1182" s="53">
        <v>43399</v>
      </c>
      <c r="C1182" s="54">
        <v>219456</v>
      </c>
      <c r="D1182" s="54">
        <v>11835</v>
      </c>
    </row>
    <row r="1183" spans="2:4" x14ac:dyDescent="0.15">
      <c r="B1183" s="53">
        <v>43402</v>
      </c>
      <c r="C1183" s="54">
        <v>219114</v>
      </c>
      <c r="D1183" s="54">
        <v>11725</v>
      </c>
    </row>
    <row r="1184" spans="2:4" x14ac:dyDescent="0.15">
      <c r="B1184" s="53">
        <v>43403</v>
      </c>
      <c r="C1184" s="54">
        <v>218970</v>
      </c>
      <c r="D1184" s="54">
        <v>11700</v>
      </c>
    </row>
    <row r="1185" spans="2:5" x14ac:dyDescent="0.15">
      <c r="B1185" s="53">
        <v>43404</v>
      </c>
      <c r="C1185" s="54">
        <v>218862</v>
      </c>
      <c r="D1185" s="54">
        <v>11625</v>
      </c>
      <c r="E1185" s="54">
        <v>25000</v>
      </c>
    </row>
    <row r="1186" spans="2:5" x14ac:dyDescent="0.15">
      <c r="B1186" s="53">
        <v>43405</v>
      </c>
      <c r="C1186" s="54">
        <v>218868</v>
      </c>
      <c r="D1186" s="54">
        <v>11555</v>
      </c>
    </row>
    <row r="1187" spans="2:5" x14ac:dyDescent="0.15">
      <c r="B1187" s="53">
        <v>43406</v>
      </c>
      <c r="C1187" s="54">
        <v>218772</v>
      </c>
      <c r="D1187" s="54">
        <v>11980</v>
      </c>
    </row>
    <row r="1188" spans="2:5" x14ac:dyDescent="0.15">
      <c r="B1188" s="53">
        <v>43409</v>
      </c>
      <c r="C1188" s="54">
        <v>218430</v>
      </c>
      <c r="D1188" s="54">
        <v>11680</v>
      </c>
    </row>
    <row r="1189" spans="2:5" x14ac:dyDescent="0.15">
      <c r="B1189" s="53">
        <v>43410</v>
      </c>
      <c r="C1189" s="54">
        <v>217686</v>
      </c>
      <c r="D1189" s="54">
        <v>11820</v>
      </c>
    </row>
    <row r="1190" spans="2:5" x14ac:dyDescent="0.15">
      <c r="B1190" s="53">
        <v>43411</v>
      </c>
      <c r="C1190" s="54">
        <v>217410</v>
      </c>
      <c r="D1190" s="54">
        <v>11670</v>
      </c>
    </row>
    <row r="1191" spans="2:5" x14ac:dyDescent="0.15">
      <c r="B1191" s="53">
        <v>43412</v>
      </c>
      <c r="C1191" s="54">
        <v>217314</v>
      </c>
      <c r="D1191" s="54">
        <v>11615</v>
      </c>
    </row>
    <row r="1192" spans="2:5" x14ac:dyDescent="0.15">
      <c r="B1192" s="53">
        <v>43413</v>
      </c>
      <c r="C1192" s="54">
        <v>216834</v>
      </c>
      <c r="D1192" s="54">
        <v>11470</v>
      </c>
    </row>
    <row r="1193" spans="2:5" x14ac:dyDescent="0.15">
      <c r="B1193" s="53">
        <v>43416</v>
      </c>
      <c r="C1193" s="54">
        <v>216612</v>
      </c>
      <c r="D1193" s="54">
        <v>11290</v>
      </c>
    </row>
    <row r="1194" spans="2:5" x14ac:dyDescent="0.15">
      <c r="B1194" s="53">
        <v>43417</v>
      </c>
      <c r="C1194" s="54">
        <v>216600</v>
      </c>
      <c r="D1194" s="54">
        <v>11370</v>
      </c>
    </row>
    <row r="1195" spans="2:5" x14ac:dyDescent="0.15">
      <c r="B1195" s="53">
        <v>43418</v>
      </c>
      <c r="C1195" s="54">
        <v>216306</v>
      </c>
      <c r="D1195" s="54">
        <v>11225</v>
      </c>
    </row>
    <row r="1196" spans="2:5" x14ac:dyDescent="0.15">
      <c r="B1196" s="53">
        <v>43419</v>
      </c>
      <c r="C1196" s="54">
        <v>216174</v>
      </c>
      <c r="D1196" s="54">
        <v>11340</v>
      </c>
    </row>
    <row r="1197" spans="2:5" x14ac:dyDescent="0.15">
      <c r="B1197" s="53">
        <v>43420</v>
      </c>
      <c r="C1197" s="54">
        <v>215442</v>
      </c>
      <c r="D1197" s="54">
        <v>11280</v>
      </c>
    </row>
    <row r="1198" spans="2:5" x14ac:dyDescent="0.15">
      <c r="B1198" s="53">
        <v>43423</v>
      </c>
      <c r="C1198" s="54">
        <v>215328</v>
      </c>
      <c r="D1198" s="54">
        <v>11200</v>
      </c>
    </row>
    <row r="1199" spans="2:5" x14ac:dyDescent="0.15">
      <c r="B1199" s="53">
        <v>43424</v>
      </c>
      <c r="C1199" s="54">
        <v>215562</v>
      </c>
      <c r="D1199" s="54">
        <v>11190</v>
      </c>
    </row>
    <row r="1200" spans="2:5" x14ac:dyDescent="0.15">
      <c r="B1200" s="53">
        <v>43425</v>
      </c>
      <c r="C1200" s="54">
        <v>215322</v>
      </c>
      <c r="D1200" s="54">
        <v>11085</v>
      </c>
    </row>
    <row r="1201" spans="2:5" x14ac:dyDescent="0.15">
      <c r="B1201" s="53">
        <v>43426</v>
      </c>
      <c r="C1201" s="54">
        <v>214962</v>
      </c>
      <c r="D1201" s="54">
        <v>10970</v>
      </c>
    </row>
    <row r="1202" spans="2:5" x14ac:dyDescent="0.15">
      <c r="B1202" s="53">
        <v>43427</v>
      </c>
      <c r="C1202" s="54">
        <v>214188</v>
      </c>
      <c r="D1202" s="54">
        <v>10710</v>
      </c>
    </row>
    <row r="1203" spans="2:5" x14ac:dyDescent="0.15">
      <c r="B1203" s="53">
        <v>43430</v>
      </c>
      <c r="C1203" s="54">
        <v>213984</v>
      </c>
      <c r="D1203" s="54">
        <v>10770</v>
      </c>
    </row>
    <row r="1204" spans="2:5" x14ac:dyDescent="0.15">
      <c r="B1204" s="53">
        <v>43431</v>
      </c>
      <c r="C1204" s="54">
        <v>213774</v>
      </c>
      <c r="D1204" s="54">
        <v>10710</v>
      </c>
    </row>
    <row r="1205" spans="2:5" x14ac:dyDescent="0.15">
      <c r="B1205" s="53">
        <v>43432</v>
      </c>
      <c r="C1205" s="54">
        <v>213774</v>
      </c>
      <c r="D1205" s="54">
        <v>10735</v>
      </c>
    </row>
    <row r="1206" spans="2:5" x14ac:dyDescent="0.15">
      <c r="B1206" s="53">
        <v>43433</v>
      </c>
      <c r="C1206" s="54">
        <v>213720</v>
      </c>
      <c r="D1206" s="54">
        <v>10890</v>
      </c>
    </row>
    <row r="1207" spans="2:5" x14ac:dyDescent="0.15">
      <c r="B1207" s="53">
        <v>43434</v>
      </c>
      <c r="C1207" s="54">
        <v>213570</v>
      </c>
      <c r="D1207" s="54">
        <v>11020</v>
      </c>
      <c r="E1207" s="54">
        <v>25000</v>
      </c>
    </row>
    <row r="1208" spans="2:5" x14ac:dyDescent="0.15">
      <c r="B1208" s="53">
        <v>43437</v>
      </c>
      <c r="C1208" s="54">
        <v>212844</v>
      </c>
      <c r="D1208" s="54">
        <v>11200</v>
      </c>
    </row>
    <row r="1209" spans="2:5" x14ac:dyDescent="0.15">
      <c r="B1209" s="53">
        <v>43438</v>
      </c>
      <c r="C1209" s="54">
        <v>212796</v>
      </c>
      <c r="D1209" s="54">
        <v>11265</v>
      </c>
    </row>
    <row r="1210" spans="2:5" x14ac:dyDescent="0.15">
      <c r="B1210" s="53">
        <v>43439</v>
      </c>
      <c r="C1210" s="54">
        <v>211284</v>
      </c>
      <c r="D1210" s="54">
        <v>11020</v>
      </c>
    </row>
    <row r="1211" spans="2:5" x14ac:dyDescent="0.15">
      <c r="B1211" s="53">
        <v>43440</v>
      </c>
      <c r="C1211" s="54">
        <v>210876</v>
      </c>
      <c r="D1211" s="54">
        <v>10855</v>
      </c>
    </row>
    <row r="1212" spans="2:5" x14ac:dyDescent="0.15">
      <c r="B1212" s="53">
        <v>43441</v>
      </c>
      <c r="C1212" s="54">
        <v>210870</v>
      </c>
      <c r="D1212" s="54">
        <v>10815</v>
      </c>
    </row>
    <row r="1213" spans="2:5" x14ac:dyDescent="0.15">
      <c r="B1213" s="53">
        <v>43444</v>
      </c>
      <c r="C1213" s="54">
        <v>210846</v>
      </c>
      <c r="D1213" s="54">
        <v>10740</v>
      </c>
    </row>
    <row r="1214" spans="2:5" x14ac:dyDescent="0.15">
      <c r="B1214" s="53">
        <v>43445</v>
      </c>
      <c r="C1214" s="54">
        <v>210258</v>
      </c>
      <c r="D1214" s="54">
        <v>10765</v>
      </c>
    </row>
    <row r="1215" spans="2:5" x14ac:dyDescent="0.15">
      <c r="B1215" s="53">
        <v>43446</v>
      </c>
      <c r="C1215" s="54">
        <v>211110</v>
      </c>
      <c r="D1215" s="54">
        <v>10720</v>
      </c>
    </row>
    <row r="1216" spans="2:5" x14ac:dyDescent="0.15">
      <c r="B1216" s="53">
        <v>43447</v>
      </c>
      <c r="C1216" s="54">
        <v>210348</v>
      </c>
      <c r="D1216" s="54">
        <v>10800</v>
      </c>
    </row>
    <row r="1217" spans="1:5" x14ac:dyDescent="0.15">
      <c r="B1217" s="53">
        <v>43448</v>
      </c>
      <c r="C1217" s="54">
        <v>209688</v>
      </c>
      <c r="D1217" s="54">
        <v>10740</v>
      </c>
    </row>
    <row r="1218" spans="1:5" x14ac:dyDescent="0.15">
      <c r="B1218" s="53">
        <v>43451</v>
      </c>
      <c r="C1218" s="54">
        <v>209592</v>
      </c>
      <c r="D1218" s="54">
        <v>10935</v>
      </c>
    </row>
    <row r="1219" spans="1:5" x14ac:dyDescent="0.15">
      <c r="B1219" s="53">
        <v>43452</v>
      </c>
      <c r="C1219" s="54">
        <v>209784</v>
      </c>
      <c r="D1219" s="54">
        <v>10885</v>
      </c>
    </row>
    <row r="1220" spans="1:5" x14ac:dyDescent="0.15">
      <c r="B1220" s="53">
        <v>43453</v>
      </c>
      <c r="C1220" s="54">
        <v>209634</v>
      </c>
      <c r="D1220" s="54">
        <v>10775</v>
      </c>
    </row>
    <row r="1221" spans="1:5" x14ac:dyDescent="0.15">
      <c r="B1221" s="53">
        <v>43454</v>
      </c>
      <c r="C1221" s="54">
        <v>209148</v>
      </c>
      <c r="D1221" s="54">
        <v>10885</v>
      </c>
    </row>
    <row r="1222" spans="1:5" x14ac:dyDescent="0.15">
      <c r="B1222" s="53">
        <v>43455</v>
      </c>
      <c r="C1222" s="54">
        <v>209052</v>
      </c>
      <c r="D1222" s="54">
        <v>10785</v>
      </c>
    </row>
    <row r="1223" spans="1:5" x14ac:dyDescent="0.15">
      <c r="B1223" s="53">
        <v>43458</v>
      </c>
      <c r="C1223" s="54">
        <v>209202</v>
      </c>
      <c r="D1223" s="54">
        <v>10800</v>
      </c>
    </row>
    <row r="1224" spans="1:5" x14ac:dyDescent="0.15">
      <c r="B1224" s="53">
        <v>43461</v>
      </c>
      <c r="C1224" s="54">
        <v>209070</v>
      </c>
      <c r="D1224" s="54">
        <v>10650</v>
      </c>
    </row>
    <row r="1225" spans="1:5" x14ac:dyDescent="0.15">
      <c r="B1225" s="53">
        <v>43462</v>
      </c>
      <c r="C1225" s="54">
        <v>207924</v>
      </c>
      <c r="D1225" s="54">
        <v>10670</v>
      </c>
    </row>
    <row r="1226" spans="1:5" x14ac:dyDescent="0.15">
      <c r="B1226" s="53">
        <v>43830</v>
      </c>
      <c r="C1226" s="54">
        <v>150690</v>
      </c>
      <c r="D1226" s="54">
        <v>14000</v>
      </c>
      <c r="E1226" s="120"/>
    </row>
    <row r="1227" spans="1:5" x14ac:dyDescent="0.15">
      <c r="A1227">
        <v>2019</v>
      </c>
      <c r="B1227" s="53">
        <v>43467</v>
      </c>
      <c r="C1227" s="54">
        <v>206400</v>
      </c>
      <c r="D1227" s="54">
        <v>10440</v>
      </c>
      <c r="E1227" s="54">
        <v>25000</v>
      </c>
    </row>
    <row r="1228" spans="1:5" x14ac:dyDescent="0.15">
      <c r="B1228" s="53">
        <v>43468</v>
      </c>
      <c r="C1228" s="54">
        <v>206100</v>
      </c>
      <c r="D1228" s="54">
        <v>10715</v>
      </c>
    </row>
    <row r="1229" spans="1:5" x14ac:dyDescent="0.15">
      <c r="B1229" s="53">
        <v>43469</v>
      </c>
      <c r="C1229" s="54">
        <v>205752</v>
      </c>
      <c r="D1229" s="54">
        <v>10920</v>
      </c>
    </row>
    <row r="1230" spans="1:5" x14ac:dyDescent="0.15">
      <c r="B1230" s="53">
        <v>43472</v>
      </c>
      <c r="C1230" s="54">
        <v>204852</v>
      </c>
      <c r="D1230" s="54">
        <v>11040</v>
      </c>
    </row>
    <row r="1231" spans="1:5" x14ac:dyDescent="0.15">
      <c r="B1231" s="53">
        <v>43473</v>
      </c>
      <c r="C1231" s="54">
        <v>204852</v>
      </c>
      <c r="D1231" s="54">
        <v>11055</v>
      </c>
    </row>
    <row r="1232" spans="1:5" x14ac:dyDescent="0.15">
      <c r="B1232" s="53">
        <v>43474</v>
      </c>
      <c r="C1232" s="54">
        <v>204618</v>
      </c>
      <c r="D1232" s="54">
        <v>11205</v>
      </c>
    </row>
    <row r="1233" spans="2:4" x14ac:dyDescent="0.15">
      <c r="B1233" s="53">
        <v>43475</v>
      </c>
      <c r="C1233" s="54">
        <v>203274</v>
      </c>
      <c r="D1233" s="54">
        <v>11225</v>
      </c>
    </row>
    <row r="1234" spans="2:4" x14ac:dyDescent="0.15">
      <c r="B1234" s="53">
        <v>43476</v>
      </c>
      <c r="C1234" s="54">
        <v>201096</v>
      </c>
      <c r="D1234" s="54">
        <v>11400</v>
      </c>
    </row>
    <row r="1235" spans="2:4" x14ac:dyDescent="0.15">
      <c r="B1235" s="53">
        <v>43479</v>
      </c>
      <c r="C1235" s="54">
        <v>199542</v>
      </c>
      <c r="D1235" s="54">
        <v>11420</v>
      </c>
    </row>
    <row r="1236" spans="2:4" x14ac:dyDescent="0.15">
      <c r="B1236" s="53">
        <v>43480</v>
      </c>
      <c r="C1236" s="54">
        <v>197952</v>
      </c>
      <c r="D1236" s="54">
        <v>11430</v>
      </c>
    </row>
    <row r="1237" spans="2:4" x14ac:dyDescent="0.15">
      <c r="B1237" s="53">
        <v>43481</v>
      </c>
      <c r="C1237" s="54">
        <v>201378</v>
      </c>
      <c r="D1237" s="54">
        <v>11580</v>
      </c>
    </row>
    <row r="1238" spans="2:4" x14ac:dyDescent="0.15">
      <c r="B1238" s="53">
        <v>43482</v>
      </c>
      <c r="C1238" s="54">
        <v>201384</v>
      </c>
      <c r="D1238" s="54">
        <v>11450</v>
      </c>
    </row>
    <row r="1239" spans="2:4" x14ac:dyDescent="0.15">
      <c r="B1239" s="53">
        <v>43483</v>
      </c>
      <c r="C1239" s="54">
        <v>201228</v>
      </c>
      <c r="D1239" s="54">
        <v>11610</v>
      </c>
    </row>
    <row r="1240" spans="2:4" x14ac:dyDescent="0.15">
      <c r="B1240" s="53">
        <v>43486</v>
      </c>
      <c r="C1240" s="54">
        <v>200466</v>
      </c>
      <c r="D1240" s="54">
        <v>11670</v>
      </c>
    </row>
    <row r="1241" spans="2:4" x14ac:dyDescent="0.15">
      <c r="B1241" s="53">
        <v>43487</v>
      </c>
      <c r="C1241" s="54">
        <v>202668</v>
      </c>
      <c r="D1241" s="54">
        <v>11615</v>
      </c>
    </row>
    <row r="1242" spans="2:4" x14ac:dyDescent="0.15">
      <c r="B1242" s="53">
        <v>43488</v>
      </c>
      <c r="C1242" s="54">
        <v>202302</v>
      </c>
      <c r="D1242" s="54">
        <v>11615</v>
      </c>
    </row>
    <row r="1243" spans="2:4" x14ac:dyDescent="0.15">
      <c r="B1243" s="53">
        <v>43489</v>
      </c>
      <c r="C1243" s="54">
        <v>203088</v>
      </c>
      <c r="D1243" s="54">
        <v>11540</v>
      </c>
    </row>
    <row r="1244" spans="2:4" x14ac:dyDescent="0.15">
      <c r="B1244" s="53">
        <v>43490</v>
      </c>
      <c r="C1244" s="54">
        <v>202776</v>
      </c>
      <c r="D1244" s="54">
        <v>11715</v>
      </c>
    </row>
    <row r="1245" spans="2:4" x14ac:dyDescent="0.15">
      <c r="B1245" s="53">
        <v>43493</v>
      </c>
      <c r="C1245" s="54">
        <v>202782</v>
      </c>
      <c r="D1245" s="54">
        <v>11845</v>
      </c>
    </row>
    <row r="1246" spans="2:4" x14ac:dyDescent="0.15">
      <c r="B1246" s="53">
        <v>43494</v>
      </c>
      <c r="C1246" s="54">
        <v>203058</v>
      </c>
      <c r="D1246" s="54">
        <v>11885</v>
      </c>
    </row>
    <row r="1247" spans="2:4" x14ac:dyDescent="0.15">
      <c r="B1247" s="53">
        <v>43495</v>
      </c>
      <c r="C1247" s="54">
        <v>202032</v>
      </c>
      <c r="D1247" s="54">
        <v>12245</v>
      </c>
    </row>
    <row r="1248" spans="2:4" x14ac:dyDescent="0.15">
      <c r="B1248" s="53">
        <v>43496</v>
      </c>
      <c r="C1248" s="54">
        <v>202032</v>
      </c>
      <c r="D1248" s="54">
        <v>12380</v>
      </c>
    </row>
    <row r="1249" spans="2:5" x14ac:dyDescent="0.15">
      <c r="B1249" s="53">
        <v>43497</v>
      </c>
      <c r="C1249" s="54">
        <v>201702</v>
      </c>
      <c r="D1249" s="54">
        <v>12460</v>
      </c>
      <c r="E1249" s="54">
        <v>25000</v>
      </c>
    </row>
    <row r="1250" spans="2:5" x14ac:dyDescent="0.15">
      <c r="B1250" s="53">
        <v>43500</v>
      </c>
      <c r="C1250" s="54">
        <v>201090</v>
      </c>
      <c r="D1250" s="54">
        <v>12675</v>
      </c>
    </row>
    <row r="1251" spans="2:5" x14ac:dyDescent="0.15">
      <c r="B1251" s="53">
        <v>43501</v>
      </c>
      <c r="C1251" s="54">
        <v>200754</v>
      </c>
      <c r="D1251" s="54">
        <v>12870</v>
      </c>
    </row>
    <row r="1252" spans="2:5" x14ac:dyDescent="0.15">
      <c r="B1252" s="53">
        <v>43502</v>
      </c>
      <c r="C1252" s="54">
        <v>200754</v>
      </c>
      <c r="D1252" s="54">
        <v>12930</v>
      </c>
    </row>
    <row r="1253" spans="2:5" x14ac:dyDescent="0.15">
      <c r="B1253" s="53">
        <v>43503</v>
      </c>
      <c r="C1253" s="54">
        <v>200754</v>
      </c>
      <c r="D1253" s="54">
        <v>12845</v>
      </c>
    </row>
    <row r="1254" spans="2:5" x14ac:dyDescent="0.15">
      <c r="B1254" s="53">
        <v>43504</v>
      </c>
      <c r="C1254" s="54">
        <v>200490</v>
      </c>
      <c r="D1254" s="54">
        <v>12735</v>
      </c>
    </row>
    <row r="1255" spans="2:5" x14ac:dyDescent="0.15">
      <c r="B1255" s="53">
        <v>43507</v>
      </c>
      <c r="C1255" s="54">
        <v>200448</v>
      </c>
      <c r="D1255" s="54">
        <v>12475</v>
      </c>
    </row>
    <row r="1256" spans="2:5" x14ac:dyDescent="0.15">
      <c r="B1256" s="53">
        <v>43508</v>
      </c>
      <c r="C1256" s="54">
        <v>199602</v>
      </c>
      <c r="D1256" s="54">
        <v>12455</v>
      </c>
    </row>
    <row r="1257" spans="2:5" x14ac:dyDescent="0.15">
      <c r="B1257" s="53">
        <v>43509</v>
      </c>
      <c r="C1257" s="54">
        <v>199476</v>
      </c>
      <c r="D1257" s="54">
        <v>12305</v>
      </c>
    </row>
    <row r="1258" spans="2:5" x14ac:dyDescent="0.15">
      <c r="B1258" s="53">
        <v>43510</v>
      </c>
      <c r="C1258" s="54">
        <v>200082</v>
      </c>
      <c r="D1258" s="54">
        <v>12345</v>
      </c>
    </row>
    <row r="1259" spans="2:5" x14ac:dyDescent="0.15">
      <c r="B1259" s="53">
        <v>43511</v>
      </c>
      <c r="C1259" s="54">
        <v>200562</v>
      </c>
      <c r="D1259" s="54">
        <v>12100</v>
      </c>
    </row>
    <row r="1260" spans="2:5" x14ac:dyDescent="0.15">
      <c r="B1260" s="53">
        <v>43514</v>
      </c>
      <c r="C1260" s="54">
        <v>200322</v>
      </c>
      <c r="D1260" s="54">
        <v>12350</v>
      </c>
    </row>
    <row r="1261" spans="2:5" x14ac:dyDescent="0.15">
      <c r="B1261" s="53">
        <v>43515</v>
      </c>
      <c r="C1261" s="54">
        <v>200568</v>
      </c>
      <c r="D1261" s="54">
        <v>12430</v>
      </c>
    </row>
    <row r="1262" spans="2:5" x14ac:dyDescent="0.15">
      <c r="B1262" s="53">
        <v>43516</v>
      </c>
      <c r="C1262" s="54">
        <v>200322</v>
      </c>
      <c r="D1262" s="54">
        <v>12700</v>
      </c>
    </row>
    <row r="1263" spans="2:5" x14ac:dyDescent="0.15">
      <c r="B1263" s="53">
        <v>43517</v>
      </c>
      <c r="C1263" s="54">
        <v>200184</v>
      </c>
      <c r="D1263" s="54">
        <v>12715</v>
      </c>
    </row>
    <row r="1264" spans="2:5" x14ac:dyDescent="0.15">
      <c r="B1264" s="53">
        <v>43518</v>
      </c>
      <c r="C1264" s="54">
        <v>199974</v>
      </c>
      <c r="D1264" s="54">
        <v>12930</v>
      </c>
    </row>
    <row r="1265" spans="2:6" x14ac:dyDescent="0.15">
      <c r="B1265" s="53">
        <v>43521</v>
      </c>
      <c r="C1265" s="54">
        <v>198912</v>
      </c>
      <c r="D1265" s="54">
        <v>12940</v>
      </c>
    </row>
    <row r="1266" spans="2:6" x14ac:dyDescent="0.15">
      <c r="B1266" s="53">
        <v>43522</v>
      </c>
      <c r="C1266" s="54">
        <v>198030</v>
      </c>
      <c r="D1266" s="54">
        <v>12815</v>
      </c>
    </row>
    <row r="1267" spans="2:6" x14ac:dyDescent="0.15">
      <c r="B1267" s="53">
        <v>43523</v>
      </c>
      <c r="C1267" s="54">
        <v>197682</v>
      </c>
      <c r="D1267" s="54">
        <v>12880</v>
      </c>
    </row>
    <row r="1268" spans="2:6" x14ac:dyDescent="0.15">
      <c r="B1268" s="53">
        <v>43524</v>
      </c>
      <c r="C1268" s="54">
        <v>196932</v>
      </c>
      <c r="D1268" s="54">
        <v>13040</v>
      </c>
    </row>
    <row r="1269" spans="2:6" x14ac:dyDescent="0.15">
      <c r="B1269" s="53">
        <v>43525</v>
      </c>
      <c r="C1269" s="54">
        <v>196782</v>
      </c>
      <c r="D1269" s="54">
        <v>13160</v>
      </c>
      <c r="E1269" s="54">
        <v>25000</v>
      </c>
      <c r="F1269" s="88"/>
    </row>
    <row r="1270" spans="2:6" x14ac:dyDescent="0.15">
      <c r="B1270" s="53">
        <v>43528</v>
      </c>
      <c r="C1270" s="54">
        <v>196542</v>
      </c>
      <c r="D1270" s="54">
        <v>13160</v>
      </c>
    </row>
    <row r="1271" spans="2:6" x14ac:dyDescent="0.15">
      <c r="B1271" s="53">
        <v>43529</v>
      </c>
      <c r="C1271" s="54">
        <v>196410</v>
      </c>
      <c r="D1271" s="54">
        <v>13450</v>
      </c>
    </row>
    <row r="1272" spans="2:6" x14ac:dyDescent="0.15">
      <c r="B1272" s="53">
        <v>43530</v>
      </c>
      <c r="C1272" s="54">
        <v>195918</v>
      </c>
      <c r="D1272" s="54">
        <v>13610</v>
      </c>
    </row>
    <row r="1273" spans="2:6" x14ac:dyDescent="0.15">
      <c r="B1273" s="53">
        <v>43531</v>
      </c>
      <c r="C1273" s="54">
        <v>194622</v>
      </c>
      <c r="D1273" s="54">
        <v>13380</v>
      </c>
    </row>
    <row r="1274" spans="2:6" x14ac:dyDescent="0.15">
      <c r="B1274" s="53">
        <v>43532</v>
      </c>
      <c r="C1274" s="54">
        <v>194286</v>
      </c>
      <c r="D1274" s="54">
        <v>13040</v>
      </c>
    </row>
    <row r="1275" spans="2:6" x14ac:dyDescent="0.15">
      <c r="B1275" s="53">
        <v>43535</v>
      </c>
      <c r="C1275" s="54">
        <v>194046</v>
      </c>
      <c r="D1275" s="54">
        <v>12990</v>
      </c>
    </row>
    <row r="1276" spans="2:6" x14ac:dyDescent="0.15">
      <c r="B1276" s="53">
        <v>43536</v>
      </c>
      <c r="C1276" s="54">
        <v>193254</v>
      </c>
      <c r="D1276" s="54">
        <v>13150</v>
      </c>
    </row>
    <row r="1277" spans="2:6" x14ac:dyDescent="0.15">
      <c r="B1277" s="53">
        <v>43537</v>
      </c>
      <c r="C1277" s="54">
        <v>193116</v>
      </c>
      <c r="D1277" s="54">
        <v>12950</v>
      </c>
    </row>
    <row r="1278" spans="2:6" x14ac:dyDescent="0.15">
      <c r="B1278" s="53">
        <v>43538</v>
      </c>
      <c r="C1278" s="54">
        <v>192702</v>
      </c>
      <c r="D1278" s="54">
        <v>12930</v>
      </c>
    </row>
    <row r="1279" spans="2:6" x14ac:dyDescent="0.15">
      <c r="B1279" s="53">
        <v>43539</v>
      </c>
      <c r="C1279" s="54">
        <v>191340</v>
      </c>
      <c r="D1279" s="54">
        <v>12845</v>
      </c>
    </row>
    <row r="1280" spans="2:6" x14ac:dyDescent="0.15">
      <c r="B1280" s="53">
        <v>43542</v>
      </c>
      <c r="C1280" s="54">
        <v>190848</v>
      </c>
      <c r="D1280" s="54">
        <v>12810</v>
      </c>
    </row>
    <row r="1281" spans="2:5" x14ac:dyDescent="0.15">
      <c r="B1281" s="53">
        <v>43543</v>
      </c>
      <c r="C1281" s="54">
        <v>190434</v>
      </c>
      <c r="D1281" s="54">
        <v>13095</v>
      </c>
    </row>
    <row r="1282" spans="2:5" x14ac:dyDescent="0.15">
      <c r="B1282" s="53">
        <v>43544</v>
      </c>
      <c r="C1282" s="54">
        <v>188358</v>
      </c>
      <c r="D1282" s="54">
        <v>13195</v>
      </c>
    </row>
    <row r="1283" spans="2:5" x14ac:dyDescent="0.15">
      <c r="B1283" s="53">
        <v>43545</v>
      </c>
      <c r="C1283" s="54">
        <v>187116</v>
      </c>
      <c r="D1283" s="54">
        <v>13145</v>
      </c>
    </row>
    <row r="1284" spans="2:5" x14ac:dyDescent="0.15">
      <c r="B1284" s="53">
        <v>43546</v>
      </c>
      <c r="C1284" s="54">
        <v>185358</v>
      </c>
      <c r="D1284" s="54">
        <v>12930</v>
      </c>
    </row>
    <row r="1285" spans="2:5" x14ac:dyDescent="0.15">
      <c r="B1285" s="53">
        <v>43549</v>
      </c>
      <c r="C1285" s="54">
        <v>184260</v>
      </c>
      <c r="D1285" s="54">
        <v>12765</v>
      </c>
    </row>
    <row r="1286" spans="2:5" x14ac:dyDescent="0.15">
      <c r="B1286" s="53">
        <v>43550</v>
      </c>
      <c r="C1286" s="54">
        <v>183582</v>
      </c>
      <c r="D1286" s="54">
        <v>12850</v>
      </c>
    </row>
    <row r="1287" spans="2:5" x14ac:dyDescent="0.15">
      <c r="B1287" s="53">
        <v>43551</v>
      </c>
      <c r="C1287" s="54">
        <v>183126</v>
      </c>
      <c r="D1287" s="54">
        <v>13025</v>
      </c>
    </row>
    <row r="1288" spans="2:5" x14ac:dyDescent="0.15">
      <c r="B1288" s="53">
        <v>43552</v>
      </c>
      <c r="C1288" s="54">
        <v>183102</v>
      </c>
      <c r="D1288" s="54">
        <v>12780</v>
      </c>
    </row>
    <row r="1289" spans="2:5" x14ac:dyDescent="0.15">
      <c r="B1289" s="53">
        <v>43553</v>
      </c>
      <c r="C1289" s="54">
        <v>182574</v>
      </c>
      <c r="D1289" s="54">
        <v>13015</v>
      </c>
    </row>
    <row r="1290" spans="2:5" x14ac:dyDescent="0.15">
      <c r="B1290" s="53">
        <v>43556</v>
      </c>
      <c r="C1290" s="54">
        <v>182466</v>
      </c>
      <c r="D1290" s="54">
        <v>13155</v>
      </c>
      <c r="E1290" s="54">
        <v>25000</v>
      </c>
    </row>
    <row r="1291" spans="2:5" x14ac:dyDescent="0.15">
      <c r="B1291" s="53">
        <v>43557</v>
      </c>
      <c r="C1291" s="54">
        <v>182094</v>
      </c>
      <c r="D1291" s="54">
        <v>13020</v>
      </c>
    </row>
    <row r="1292" spans="2:5" x14ac:dyDescent="0.15">
      <c r="B1292" s="53">
        <v>43558</v>
      </c>
      <c r="C1292" s="54">
        <v>181644</v>
      </c>
      <c r="D1292" s="54">
        <v>13200</v>
      </c>
    </row>
    <row r="1293" spans="2:5" x14ac:dyDescent="0.15">
      <c r="B1293" s="53">
        <v>43559</v>
      </c>
      <c r="C1293" s="54">
        <v>181056</v>
      </c>
      <c r="D1293" s="54">
        <v>13045</v>
      </c>
    </row>
    <row r="1294" spans="2:5" x14ac:dyDescent="0.15">
      <c r="B1294" s="53">
        <v>43560</v>
      </c>
      <c r="C1294" s="54">
        <v>180552</v>
      </c>
      <c r="D1294" s="54">
        <v>13090</v>
      </c>
    </row>
    <row r="1295" spans="2:5" x14ac:dyDescent="0.15">
      <c r="B1295" s="53">
        <v>43563</v>
      </c>
      <c r="C1295" s="54">
        <v>179328</v>
      </c>
      <c r="D1295" s="54">
        <v>13150</v>
      </c>
    </row>
    <row r="1296" spans="2:5" x14ac:dyDescent="0.15">
      <c r="B1296" s="53">
        <v>43564</v>
      </c>
      <c r="C1296" s="54">
        <v>179442</v>
      </c>
      <c r="D1296" s="54">
        <v>13165</v>
      </c>
    </row>
    <row r="1297" spans="2:5" x14ac:dyDescent="0.15">
      <c r="B1297" s="53">
        <v>43565</v>
      </c>
      <c r="C1297" s="54">
        <v>179442</v>
      </c>
      <c r="D1297" s="54">
        <v>13120</v>
      </c>
    </row>
    <row r="1298" spans="2:5" x14ac:dyDescent="0.15">
      <c r="B1298" s="53">
        <v>43566</v>
      </c>
      <c r="C1298" s="54">
        <v>179322</v>
      </c>
      <c r="D1298" s="54">
        <v>13020</v>
      </c>
    </row>
    <row r="1299" spans="2:5" x14ac:dyDescent="0.15">
      <c r="B1299" s="53">
        <v>43567</v>
      </c>
      <c r="C1299" s="54">
        <v>178866</v>
      </c>
      <c r="D1299" s="54">
        <v>12945</v>
      </c>
    </row>
    <row r="1300" spans="2:5" x14ac:dyDescent="0.15">
      <c r="B1300" s="53">
        <v>43570</v>
      </c>
      <c r="C1300" s="54">
        <v>177708</v>
      </c>
      <c r="D1300" s="54">
        <v>12855</v>
      </c>
    </row>
    <row r="1301" spans="2:5" x14ac:dyDescent="0.15">
      <c r="B1301" s="53">
        <v>43571</v>
      </c>
      <c r="C1301" s="54">
        <v>177198</v>
      </c>
      <c r="D1301" s="54">
        <v>12970</v>
      </c>
    </row>
    <row r="1302" spans="2:5" x14ac:dyDescent="0.15">
      <c r="B1302" s="53">
        <v>43572</v>
      </c>
      <c r="C1302" s="54">
        <v>176946</v>
      </c>
      <c r="D1302" s="54">
        <v>12950</v>
      </c>
    </row>
    <row r="1303" spans="2:5" x14ac:dyDescent="0.15">
      <c r="B1303" s="53">
        <v>43573</v>
      </c>
      <c r="C1303" s="54">
        <v>176292</v>
      </c>
      <c r="D1303" s="54">
        <v>12630</v>
      </c>
    </row>
    <row r="1304" spans="2:5" x14ac:dyDescent="0.15">
      <c r="B1304" s="53">
        <v>43578</v>
      </c>
      <c r="C1304" s="54">
        <v>175656</v>
      </c>
      <c r="D1304" s="54">
        <v>12490</v>
      </c>
    </row>
    <row r="1305" spans="2:5" x14ac:dyDescent="0.15">
      <c r="B1305" s="53">
        <v>43579</v>
      </c>
      <c r="C1305" s="54">
        <v>174852</v>
      </c>
      <c r="D1305" s="54">
        <v>12340</v>
      </c>
    </row>
    <row r="1306" spans="2:5" x14ac:dyDescent="0.15">
      <c r="B1306" s="53">
        <v>43580</v>
      </c>
      <c r="C1306" s="54">
        <v>174528</v>
      </c>
      <c r="D1306" s="54">
        <v>12270</v>
      </c>
    </row>
    <row r="1307" spans="2:5" x14ac:dyDescent="0.15">
      <c r="B1307" s="53">
        <v>43581</v>
      </c>
      <c r="C1307" s="54">
        <v>174360</v>
      </c>
      <c r="D1307" s="54">
        <v>12270</v>
      </c>
    </row>
    <row r="1308" spans="2:5" x14ac:dyDescent="0.15">
      <c r="B1308" s="53">
        <v>43584</v>
      </c>
      <c r="C1308" s="54">
        <v>173634</v>
      </c>
      <c r="D1308" s="54">
        <v>12335</v>
      </c>
    </row>
    <row r="1309" spans="2:5" x14ac:dyDescent="0.15">
      <c r="B1309" s="53">
        <v>43585</v>
      </c>
      <c r="C1309" s="54">
        <v>173268</v>
      </c>
      <c r="D1309" s="54">
        <v>12360</v>
      </c>
    </row>
    <row r="1310" spans="2:5" x14ac:dyDescent="0.15">
      <c r="B1310" s="53">
        <v>43586</v>
      </c>
      <c r="C1310" s="54">
        <v>173058</v>
      </c>
      <c r="D1310" s="54">
        <v>12130</v>
      </c>
      <c r="E1310" s="54">
        <v>25000</v>
      </c>
    </row>
    <row r="1311" spans="2:5" x14ac:dyDescent="0.15">
      <c r="B1311" s="53">
        <v>43587</v>
      </c>
      <c r="C1311" s="54">
        <v>173058</v>
      </c>
      <c r="D1311" s="54">
        <v>12125</v>
      </c>
    </row>
    <row r="1312" spans="2:5" x14ac:dyDescent="0.15">
      <c r="B1312" s="53">
        <v>43588</v>
      </c>
      <c r="C1312" s="54">
        <v>172902</v>
      </c>
      <c r="D1312" s="54">
        <v>12170</v>
      </c>
    </row>
    <row r="1313" spans="2:4" x14ac:dyDescent="0.15">
      <c r="B1313" s="53">
        <v>43592</v>
      </c>
      <c r="C1313" s="54">
        <v>172788</v>
      </c>
      <c r="D1313" s="54">
        <v>12050</v>
      </c>
    </row>
    <row r="1314" spans="2:4" x14ac:dyDescent="0.15">
      <c r="B1314" s="53">
        <v>43593</v>
      </c>
      <c r="C1314" s="54">
        <v>171108</v>
      </c>
      <c r="D1314" s="54">
        <v>11965</v>
      </c>
    </row>
    <row r="1315" spans="2:4" x14ac:dyDescent="0.15">
      <c r="B1315" s="53">
        <v>43594</v>
      </c>
      <c r="C1315" s="54">
        <v>170436</v>
      </c>
      <c r="D1315" s="54">
        <v>11710</v>
      </c>
    </row>
    <row r="1316" spans="2:4" x14ac:dyDescent="0.15">
      <c r="B1316" s="53">
        <v>43595</v>
      </c>
      <c r="C1316" s="54">
        <v>169578</v>
      </c>
      <c r="D1316" s="54">
        <v>11865</v>
      </c>
    </row>
    <row r="1317" spans="2:4" x14ac:dyDescent="0.15">
      <c r="B1317" s="53">
        <v>43598</v>
      </c>
      <c r="C1317" s="54">
        <v>169218</v>
      </c>
      <c r="D1317" s="54">
        <v>11730</v>
      </c>
    </row>
    <row r="1318" spans="2:4" x14ac:dyDescent="0.15">
      <c r="B1318" s="53">
        <v>43599</v>
      </c>
      <c r="C1318" s="54">
        <v>168744</v>
      </c>
      <c r="D1318" s="54">
        <v>11820</v>
      </c>
    </row>
    <row r="1319" spans="2:4" x14ac:dyDescent="0.15">
      <c r="B1319" s="53">
        <v>43600</v>
      </c>
      <c r="C1319" s="54">
        <v>167268</v>
      </c>
      <c r="D1319" s="54">
        <v>11930</v>
      </c>
    </row>
    <row r="1320" spans="2:4" x14ac:dyDescent="0.15">
      <c r="B1320" s="53">
        <v>43601</v>
      </c>
      <c r="C1320" s="54">
        <v>165474</v>
      </c>
      <c r="D1320" s="54">
        <v>12215</v>
      </c>
    </row>
    <row r="1321" spans="2:4" x14ac:dyDescent="0.15">
      <c r="B1321" s="53">
        <v>43602</v>
      </c>
      <c r="C1321" s="54">
        <v>164400</v>
      </c>
      <c r="D1321" s="54">
        <v>12025</v>
      </c>
    </row>
    <row r="1322" spans="2:4" x14ac:dyDescent="0.15">
      <c r="B1322" s="53">
        <v>43605</v>
      </c>
      <c r="C1322" s="54">
        <v>164100</v>
      </c>
      <c r="D1322" s="54">
        <v>11915</v>
      </c>
    </row>
    <row r="1323" spans="2:4" x14ac:dyDescent="0.15">
      <c r="B1323" s="53">
        <v>43606</v>
      </c>
      <c r="C1323" s="54">
        <v>164352</v>
      </c>
      <c r="D1323" s="54">
        <v>12030</v>
      </c>
    </row>
    <row r="1324" spans="2:4" x14ac:dyDescent="0.15">
      <c r="B1324" s="53">
        <v>43607</v>
      </c>
      <c r="C1324" s="54">
        <v>165132</v>
      </c>
      <c r="D1324" s="54">
        <v>11965</v>
      </c>
    </row>
    <row r="1325" spans="2:4" x14ac:dyDescent="0.15">
      <c r="B1325" s="53">
        <v>43608</v>
      </c>
      <c r="C1325" s="54">
        <v>165036</v>
      </c>
      <c r="D1325" s="54">
        <v>11870</v>
      </c>
    </row>
    <row r="1326" spans="2:4" x14ac:dyDescent="0.15">
      <c r="B1326" s="53">
        <v>43609</v>
      </c>
      <c r="C1326" s="54">
        <v>164058</v>
      </c>
      <c r="D1326" s="54">
        <v>12155</v>
      </c>
    </row>
    <row r="1327" spans="2:4" x14ac:dyDescent="0.15">
      <c r="B1327" s="53">
        <v>43613</v>
      </c>
      <c r="C1327" s="54">
        <v>165564</v>
      </c>
      <c r="D1327" s="54">
        <v>12235</v>
      </c>
    </row>
    <row r="1328" spans="2:4" x14ac:dyDescent="0.15">
      <c r="B1328" s="53">
        <v>43614</v>
      </c>
      <c r="C1328" s="54">
        <v>163104</v>
      </c>
      <c r="D1328" s="54">
        <v>12040</v>
      </c>
    </row>
    <row r="1329" spans="2:5" x14ac:dyDescent="0.15">
      <c r="B1329" s="53">
        <v>43615</v>
      </c>
      <c r="C1329" s="54">
        <v>160290</v>
      </c>
      <c r="D1329" s="54">
        <v>11980</v>
      </c>
    </row>
    <row r="1330" spans="2:5" x14ac:dyDescent="0.15">
      <c r="B1330" s="53">
        <v>43616</v>
      </c>
      <c r="C1330" s="54">
        <v>158604</v>
      </c>
      <c r="D1330" s="54">
        <v>12040</v>
      </c>
    </row>
    <row r="1331" spans="2:5" x14ac:dyDescent="0.15">
      <c r="B1331" s="53">
        <v>43619</v>
      </c>
      <c r="C1331" s="54">
        <v>158946</v>
      </c>
      <c r="D1331" s="54">
        <v>11860</v>
      </c>
      <c r="E1331" s="54">
        <v>25000</v>
      </c>
    </row>
    <row r="1332" spans="2:5" x14ac:dyDescent="0.15">
      <c r="B1332" s="53">
        <v>43620</v>
      </c>
      <c r="C1332" s="54">
        <v>158916</v>
      </c>
      <c r="D1332" s="54">
        <v>11800</v>
      </c>
    </row>
    <row r="1333" spans="2:5" x14ac:dyDescent="0.15">
      <c r="B1333" s="53">
        <v>43621</v>
      </c>
      <c r="C1333" s="54">
        <v>164052</v>
      </c>
      <c r="D1333" s="54">
        <v>11765</v>
      </c>
    </row>
    <row r="1334" spans="2:5" x14ac:dyDescent="0.15">
      <c r="B1334" s="53">
        <v>43622</v>
      </c>
      <c r="C1334" s="54">
        <v>163986</v>
      </c>
      <c r="D1334" s="54">
        <v>11710</v>
      </c>
    </row>
    <row r="1335" spans="2:5" x14ac:dyDescent="0.15">
      <c r="B1335" s="53">
        <v>43623</v>
      </c>
      <c r="C1335" s="54">
        <v>163968</v>
      </c>
      <c r="D1335" s="54">
        <v>11580</v>
      </c>
    </row>
    <row r="1336" spans="2:5" x14ac:dyDescent="0.15">
      <c r="B1336" s="53">
        <v>43626</v>
      </c>
      <c r="C1336" s="54">
        <v>163896</v>
      </c>
      <c r="D1336" s="54">
        <v>11600</v>
      </c>
    </row>
    <row r="1337" spans="2:5" x14ac:dyDescent="0.15">
      <c r="B1337" s="53">
        <v>43627</v>
      </c>
      <c r="C1337" s="54">
        <v>163896</v>
      </c>
      <c r="D1337" s="54">
        <v>11600</v>
      </c>
    </row>
    <row r="1338" spans="2:5" x14ac:dyDescent="0.15">
      <c r="B1338" s="53">
        <v>43628</v>
      </c>
      <c r="C1338" s="54">
        <v>163992</v>
      </c>
      <c r="D1338" s="54">
        <v>11745</v>
      </c>
    </row>
    <row r="1339" spans="2:5" x14ac:dyDescent="0.15">
      <c r="B1339" s="53">
        <v>43629</v>
      </c>
      <c r="C1339" s="54">
        <v>163704</v>
      </c>
      <c r="D1339" s="54">
        <v>11920</v>
      </c>
    </row>
    <row r="1340" spans="2:5" x14ac:dyDescent="0.15">
      <c r="B1340" s="53">
        <v>43630</v>
      </c>
      <c r="C1340" s="54">
        <v>163122</v>
      </c>
      <c r="D1340" s="54">
        <v>11895</v>
      </c>
    </row>
    <row r="1341" spans="2:5" x14ac:dyDescent="0.15">
      <c r="B1341" s="53">
        <v>43633</v>
      </c>
      <c r="C1341" s="54">
        <v>167148</v>
      </c>
      <c r="D1341" s="54">
        <v>11745</v>
      </c>
    </row>
    <row r="1342" spans="2:5" x14ac:dyDescent="0.15">
      <c r="B1342" s="53">
        <v>43634</v>
      </c>
      <c r="C1342" s="54">
        <v>167130</v>
      </c>
      <c r="D1342" s="54">
        <v>11705</v>
      </c>
    </row>
    <row r="1343" spans="2:5" x14ac:dyDescent="0.15">
      <c r="B1343" s="53">
        <v>43635</v>
      </c>
      <c r="C1343" s="54">
        <v>170088</v>
      </c>
      <c r="D1343" s="54">
        <v>11865</v>
      </c>
    </row>
    <row r="1344" spans="2:5" x14ac:dyDescent="0.15">
      <c r="B1344" s="53">
        <v>43636</v>
      </c>
      <c r="C1344" s="54">
        <v>169086</v>
      </c>
      <c r="D1344" s="54">
        <v>12245</v>
      </c>
    </row>
    <row r="1345" spans="2:5" x14ac:dyDescent="0.15">
      <c r="B1345" s="53">
        <v>43637</v>
      </c>
      <c r="C1345" s="54">
        <v>168684</v>
      </c>
      <c r="D1345" s="54">
        <v>12135</v>
      </c>
    </row>
    <row r="1346" spans="2:5" x14ac:dyDescent="0.15">
      <c r="B1346" s="53">
        <v>43640</v>
      </c>
      <c r="C1346" s="54">
        <v>168876</v>
      </c>
      <c r="D1346" s="54">
        <v>12065</v>
      </c>
    </row>
    <row r="1347" spans="2:5" x14ac:dyDescent="0.15">
      <c r="B1347" s="53">
        <v>43641</v>
      </c>
      <c r="C1347" s="54">
        <v>168252</v>
      </c>
      <c r="D1347" s="54">
        <v>12210</v>
      </c>
    </row>
    <row r="1348" spans="2:5" x14ac:dyDescent="0.15">
      <c r="B1348" s="53">
        <v>43642</v>
      </c>
      <c r="C1348" s="54">
        <v>164838</v>
      </c>
      <c r="D1348" s="54">
        <v>12400</v>
      </c>
    </row>
    <row r="1349" spans="2:5" x14ac:dyDescent="0.15">
      <c r="B1349" s="53">
        <v>43643</v>
      </c>
      <c r="C1349" s="54">
        <v>165480</v>
      </c>
      <c r="D1349" s="54">
        <v>12665</v>
      </c>
    </row>
    <row r="1350" spans="2:5" x14ac:dyDescent="0.15">
      <c r="B1350" s="53">
        <v>43644</v>
      </c>
      <c r="C1350" s="54">
        <v>164718</v>
      </c>
      <c r="D1350" s="54">
        <v>12665</v>
      </c>
    </row>
    <row r="1351" spans="2:5" x14ac:dyDescent="0.15">
      <c r="B1351" s="53">
        <v>43647</v>
      </c>
      <c r="C1351" s="54">
        <v>161658</v>
      </c>
      <c r="D1351" s="54">
        <v>12340</v>
      </c>
      <c r="E1351" s="54">
        <v>25000</v>
      </c>
    </row>
    <row r="1352" spans="2:5" x14ac:dyDescent="0.15">
      <c r="B1352" s="53">
        <v>43648</v>
      </c>
      <c r="C1352" s="54">
        <v>161448</v>
      </c>
      <c r="D1352" s="54">
        <v>12025</v>
      </c>
    </row>
    <row r="1353" spans="2:5" x14ac:dyDescent="0.15">
      <c r="B1353" s="53">
        <v>43649</v>
      </c>
      <c r="C1353" s="54">
        <v>158292</v>
      </c>
      <c r="D1353" s="54">
        <v>12185</v>
      </c>
    </row>
    <row r="1354" spans="2:5" x14ac:dyDescent="0.15">
      <c r="B1354" s="53">
        <v>43650</v>
      </c>
      <c r="C1354" s="54">
        <v>157386</v>
      </c>
      <c r="D1354" s="54">
        <v>12305</v>
      </c>
    </row>
    <row r="1355" spans="2:5" x14ac:dyDescent="0.15">
      <c r="B1355" s="53">
        <v>43651</v>
      </c>
      <c r="C1355" s="54">
        <v>157464</v>
      </c>
      <c r="D1355" s="54">
        <v>12300</v>
      </c>
    </row>
    <row r="1356" spans="2:5" x14ac:dyDescent="0.15">
      <c r="B1356" s="53">
        <v>43654</v>
      </c>
      <c r="C1356" s="54">
        <v>154740</v>
      </c>
      <c r="D1356" s="54">
        <v>12525</v>
      </c>
    </row>
    <row r="1357" spans="2:5" x14ac:dyDescent="0.15">
      <c r="B1357" s="53">
        <v>43655</v>
      </c>
      <c r="C1357" s="54">
        <v>154104</v>
      </c>
      <c r="D1357" s="54">
        <v>12560</v>
      </c>
    </row>
    <row r="1358" spans="2:5" x14ac:dyDescent="0.15">
      <c r="B1358" s="53">
        <v>43656</v>
      </c>
      <c r="C1358" s="54">
        <v>153612</v>
      </c>
      <c r="D1358" s="54">
        <v>12790</v>
      </c>
    </row>
    <row r="1359" spans="2:5" x14ac:dyDescent="0.15">
      <c r="B1359" s="53">
        <v>43657</v>
      </c>
      <c r="C1359" s="54">
        <v>153420</v>
      </c>
      <c r="D1359" s="54">
        <v>13090</v>
      </c>
    </row>
    <row r="1360" spans="2:5" x14ac:dyDescent="0.15">
      <c r="B1360" s="53">
        <v>43658</v>
      </c>
      <c r="C1360" s="54">
        <v>150840</v>
      </c>
      <c r="D1360" s="54">
        <v>13205</v>
      </c>
    </row>
    <row r="1361" spans="2:5" x14ac:dyDescent="0.15">
      <c r="B1361" s="53">
        <v>43661</v>
      </c>
      <c r="C1361" s="54">
        <v>150324</v>
      </c>
      <c r="D1361" s="54">
        <v>13350</v>
      </c>
    </row>
    <row r="1362" spans="2:5" x14ac:dyDescent="0.15">
      <c r="B1362" s="53">
        <v>43662</v>
      </c>
      <c r="C1362" s="54">
        <v>149322</v>
      </c>
      <c r="D1362" s="54">
        <v>13920</v>
      </c>
    </row>
    <row r="1363" spans="2:5" x14ac:dyDescent="0.15">
      <c r="B1363" s="53">
        <v>43663</v>
      </c>
      <c r="C1363" s="54">
        <v>148374</v>
      </c>
      <c r="D1363" s="54">
        <v>14230</v>
      </c>
    </row>
    <row r="1364" spans="2:5" x14ac:dyDescent="0.15">
      <c r="B1364" s="53">
        <v>43664</v>
      </c>
      <c r="C1364" s="54">
        <v>148230</v>
      </c>
      <c r="D1364" s="54">
        <v>14685</v>
      </c>
    </row>
    <row r="1365" spans="2:5" x14ac:dyDescent="0.15">
      <c r="B1365" s="53">
        <v>43665</v>
      </c>
      <c r="C1365" s="54">
        <v>147942</v>
      </c>
      <c r="D1365" s="54">
        <v>14425</v>
      </c>
    </row>
    <row r="1366" spans="2:5" x14ac:dyDescent="0.15">
      <c r="B1366" s="53">
        <v>43668</v>
      </c>
      <c r="C1366" s="54">
        <v>147624</v>
      </c>
      <c r="D1366" s="54">
        <v>14310</v>
      </c>
    </row>
    <row r="1367" spans="2:5" x14ac:dyDescent="0.15">
      <c r="B1367" s="53">
        <v>43669</v>
      </c>
      <c r="C1367" s="54">
        <v>146670</v>
      </c>
      <c r="D1367" s="54">
        <v>14305</v>
      </c>
    </row>
    <row r="1368" spans="2:5" x14ac:dyDescent="0.15">
      <c r="B1368" s="53">
        <v>43670</v>
      </c>
      <c r="C1368" s="54">
        <v>145056</v>
      </c>
      <c r="D1368" s="54">
        <v>14475</v>
      </c>
    </row>
    <row r="1369" spans="2:5" x14ac:dyDescent="0.15">
      <c r="B1369" s="53">
        <v>43671</v>
      </c>
      <c r="C1369" s="54">
        <v>145500</v>
      </c>
      <c r="D1369" s="54">
        <v>13995</v>
      </c>
    </row>
    <row r="1370" spans="2:5" x14ac:dyDescent="0.15">
      <c r="B1370" s="53">
        <v>43672</v>
      </c>
      <c r="C1370" s="54">
        <v>145062</v>
      </c>
      <c r="D1370" s="54">
        <v>14060</v>
      </c>
    </row>
    <row r="1371" spans="2:5" x14ac:dyDescent="0.15">
      <c r="B1371" s="53">
        <v>43675</v>
      </c>
      <c r="C1371" s="54">
        <v>143988</v>
      </c>
      <c r="D1371" s="54">
        <v>13990</v>
      </c>
    </row>
    <row r="1372" spans="2:5" x14ac:dyDescent="0.15">
      <c r="B1372" s="53">
        <v>43676</v>
      </c>
      <c r="C1372" s="54">
        <v>143988</v>
      </c>
      <c r="D1372" s="54">
        <v>14205</v>
      </c>
    </row>
    <row r="1373" spans="2:5" x14ac:dyDescent="0.15">
      <c r="B1373" s="53">
        <v>43677</v>
      </c>
      <c r="C1373" s="54">
        <v>143628</v>
      </c>
      <c r="D1373" s="54">
        <v>14360</v>
      </c>
    </row>
    <row r="1374" spans="2:5" x14ac:dyDescent="0.15">
      <c r="B1374" s="53">
        <v>43678</v>
      </c>
      <c r="C1374" s="54">
        <v>143670</v>
      </c>
      <c r="D1374" s="54">
        <v>14290</v>
      </c>
      <c r="E1374" s="54">
        <v>25000</v>
      </c>
    </row>
    <row r="1375" spans="2:5" x14ac:dyDescent="0.15">
      <c r="B1375" s="53">
        <v>43679</v>
      </c>
      <c r="C1375" s="54">
        <v>143658</v>
      </c>
      <c r="D1375" s="54">
        <v>14520</v>
      </c>
    </row>
    <row r="1376" spans="2:5" x14ac:dyDescent="0.15">
      <c r="B1376" s="53">
        <v>43682</v>
      </c>
      <c r="C1376" s="54">
        <v>142998</v>
      </c>
      <c r="D1376" s="54">
        <v>14860</v>
      </c>
    </row>
    <row r="1377" spans="2:4" x14ac:dyDescent="0.15">
      <c r="B1377" s="53">
        <v>43683</v>
      </c>
      <c r="C1377" s="54">
        <v>142200</v>
      </c>
      <c r="D1377" s="54">
        <v>15020</v>
      </c>
    </row>
    <row r="1378" spans="2:4" x14ac:dyDescent="0.15">
      <c r="B1378" s="53">
        <v>43684</v>
      </c>
      <c r="C1378" s="54">
        <v>141906</v>
      </c>
      <c r="D1378" s="54">
        <v>14740</v>
      </c>
    </row>
    <row r="1379" spans="2:4" x14ac:dyDescent="0.15">
      <c r="B1379" s="53">
        <v>43685</v>
      </c>
      <c r="C1379" s="54">
        <v>142032</v>
      </c>
      <c r="D1379" s="54">
        <v>15495</v>
      </c>
    </row>
    <row r="1380" spans="2:4" x14ac:dyDescent="0.15">
      <c r="B1380" s="53">
        <v>43686</v>
      </c>
      <c r="C1380" s="54">
        <v>144156</v>
      </c>
      <c r="D1380" s="54">
        <v>15620</v>
      </c>
    </row>
    <row r="1381" spans="2:4" x14ac:dyDescent="0.15">
      <c r="B1381" s="53">
        <v>43689</v>
      </c>
      <c r="C1381" s="54">
        <v>144138</v>
      </c>
      <c r="D1381" s="54">
        <v>15635</v>
      </c>
    </row>
    <row r="1382" spans="2:4" x14ac:dyDescent="0.15">
      <c r="B1382" s="53">
        <v>43690</v>
      </c>
      <c r="C1382" s="54">
        <v>144139</v>
      </c>
      <c r="D1382" s="54">
        <v>15725</v>
      </c>
    </row>
    <row r="1383" spans="2:4" x14ac:dyDescent="0.15">
      <c r="B1383" s="53">
        <v>43691</v>
      </c>
      <c r="C1383" s="54">
        <v>144414</v>
      </c>
      <c r="D1383" s="54">
        <v>16050</v>
      </c>
    </row>
    <row r="1384" spans="2:4" x14ac:dyDescent="0.15">
      <c r="B1384" s="53">
        <v>43692</v>
      </c>
      <c r="C1384" s="54">
        <v>144792</v>
      </c>
      <c r="D1384" s="54">
        <v>15990</v>
      </c>
    </row>
    <row r="1385" spans="2:4" x14ac:dyDescent="0.15">
      <c r="B1385" s="53">
        <v>43693</v>
      </c>
      <c r="C1385" s="54">
        <v>145134</v>
      </c>
      <c r="D1385" s="54">
        <v>16090</v>
      </c>
    </row>
    <row r="1386" spans="2:4" x14ac:dyDescent="0.15">
      <c r="B1386" s="53">
        <v>43696</v>
      </c>
      <c r="C1386" s="54">
        <v>149640</v>
      </c>
      <c r="D1386" s="54">
        <v>16005</v>
      </c>
    </row>
    <row r="1387" spans="2:4" x14ac:dyDescent="0.15">
      <c r="B1387" s="53">
        <v>43697</v>
      </c>
      <c r="C1387" s="54">
        <v>149640</v>
      </c>
      <c r="D1387" s="54">
        <v>15860</v>
      </c>
    </row>
    <row r="1388" spans="2:4" x14ac:dyDescent="0.15">
      <c r="B1388" s="53">
        <v>43698</v>
      </c>
      <c r="C1388" s="54">
        <v>150012</v>
      </c>
      <c r="D1388" s="54">
        <v>15755</v>
      </c>
    </row>
    <row r="1389" spans="2:4" x14ac:dyDescent="0.15">
      <c r="B1389" s="53">
        <v>43699</v>
      </c>
      <c r="C1389" s="54">
        <v>149850</v>
      </c>
      <c r="D1389" s="54">
        <v>15780</v>
      </c>
    </row>
    <row r="1390" spans="2:4" x14ac:dyDescent="0.15">
      <c r="B1390" s="53">
        <v>43700</v>
      </c>
      <c r="C1390" s="54">
        <v>150006</v>
      </c>
      <c r="D1390" s="54">
        <v>15755</v>
      </c>
    </row>
    <row r="1391" spans="2:4" x14ac:dyDescent="0.15">
      <c r="B1391" s="53">
        <v>43704</v>
      </c>
      <c r="C1391" s="54">
        <v>150426</v>
      </c>
      <c r="D1391" s="54">
        <v>15905</v>
      </c>
    </row>
    <row r="1392" spans="2:4" x14ac:dyDescent="0.15">
      <c r="B1392" s="53">
        <v>43705</v>
      </c>
      <c r="C1392" s="54">
        <v>150510</v>
      </c>
      <c r="D1392" s="54">
        <v>16025</v>
      </c>
    </row>
    <row r="1393" spans="2:5" x14ac:dyDescent="0.15">
      <c r="B1393" s="53">
        <v>43706</v>
      </c>
      <c r="C1393" s="54">
        <v>150708</v>
      </c>
      <c r="D1393" s="54">
        <v>16345</v>
      </c>
    </row>
    <row r="1394" spans="2:5" x14ac:dyDescent="0.15">
      <c r="B1394" s="53">
        <v>43707</v>
      </c>
      <c r="C1394" s="54">
        <v>152484</v>
      </c>
      <c r="D1394" s="54">
        <v>17860</v>
      </c>
    </row>
    <row r="1395" spans="2:5" x14ac:dyDescent="0.15">
      <c r="B1395" s="53">
        <v>43710</v>
      </c>
      <c r="C1395" s="54">
        <v>152604</v>
      </c>
      <c r="D1395" s="54">
        <v>18625</v>
      </c>
      <c r="E1395" s="54">
        <v>25000</v>
      </c>
    </row>
    <row r="1396" spans="2:5" x14ac:dyDescent="0.15">
      <c r="B1396" s="53">
        <v>43711</v>
      </c>
      <c r="C1396" s="54">
        <v>153012</v>
      </c>
      <c r="D1396" s="54">
        <v>17925</v>
      </c>
    </row>
    <row r="1397" spans="2:5" x14ac:dyDescent="0.15">
      <c r="B1397" s="53">
        <v>43712</v>
      </c>
      <c r="C1397" s="54">
        <v>153522</v>
      </c>
      <c r="D1397" s="54">
        <v>17910</v>
      </c>
    </row>
    <row r="1398" spans="2:5" x14ac:dyDescent="0.15">
      <c r="B1398" s="53">
        <v>43713</v>
      </c>
      <c r="C1398" s="54">
        <v>153822</v>
      </c>
      <c r="D1398" s="54">
        <v>17540</v>
      </c>
    </row>
    <row r="1399" spans="2:5" x14ac:dyDescent="0.15">
      <c r="B1399" s="53">
        <v>43714</v>
      </c>
      <c r="C1399" s="54">
        <v>154956</v>
      </c>
      <c r="D1399" s="54">
        <v>17500</v>
      </c>
    </row>
    <row r="1400" spans="2:5" x14ac:dyDescent="0.15">
      <c r="B1400" s="53">
        <v>43717</v>
      </c>
      <c r="C1400" s="54">
        <v>155346</v>
      </c>
      <c r="D1400" s="54">
        <v>17895</v>
      </c>
    </row>
    <row r="1401" spans="2:5" x14ac:dyDescent="0.15">
      <c r="B1401" s="53">
        <v>43718</v>
      </c>
      <c r="C1401" s="54">
        <v>155910</v>
      </c>
      <c r="D1401" s="54">
        <v>18065</v>
      </c>
    </row>
    <row r="1402" spans="2:5" x14ac:dyDescent="0.15">
      <c r="B1402" s="53">
        <v>43719</v>
      </c>
      <c r="C1402" s="54">
        <v>156672</v>
      </c>
      <c r="D1402" s="54">
        <v>18330</v>
      </c>
    </row>
    <row r="1403" spans="2:5" x14ac:dyDescent="0.15">
      <c r="B1403" s="53">
        <v>43720</v>
      </c>
      <c r="C1403" s="54">
        <v>156420</v>
      </c>
      <c r="D1403" s="54">
        <v>18200</v>
      </c>
    </row>
    <row r="1404" spans="2:5" x14ac:dyDescent="0.15">
      <c r="B1404" s="53">
        <v>43721</v>
      </c>
      <c r="C1404" s="54">
        <v>166680</v>
      </c>
      <c r="D1404" s="54">
        <v>17820</v>
      </c>
    </row>
    <row r="1405" spans="2:5" x14ac:dyDescent="0.15">
      <c r="B1405" s="53">
        <v>43724</v>
      </c>
      <c r="C1405" s="54">
        <v>164274</v>
      </c>
      <c r="D1405" s="54">
        <v>17295</v>
      </c>
    </row>
    <row r="1406" spans="2:5" x14ac:dyDescent="0.15">
      <c r="B1406" s="53">
        <v>43725</v>
      </c>
      <c r="C1406" s="54">
        <v>163308</v>
      </c>
      <c r="D1406" s="54">
        <v>17000</v>
      </c>
    </row>
    <row r="1407" spans="2:5" x14ac:dyDescent="0.15">
      <c r="B1407" s="53">
        <v>43726</v>
      </c>
      <c r="C1407" s="54">
        <v>161538</v>
      </c>
      <c r="D1407" s="54">
        <v>17230</v>
      </c>
    </row>
    <row r="1408" spans="2:5" x14ac:dyDescent="0.15">
      <c r="B1408" s="53">
        <v>43727</v>
      </c>
      <c r="C1408" s="54">
        <v>157770</v>
      </c>
      <c r="D1408" s="54">
        <v>17270</v>
      </c>
    </row>
    <row r="1409" spans="2:5" x14ac:dyDescent="0.15">
      <c r="B1409" s="53">
        <v>43728</v>
      </c>
      <c r="C1409" s="54">
        <v>154566</v>
      </c>
      <c r="D1409" s="54">
        <v>17960</v>
      </c>
    </row>
    <row r="1410" spans="2:5" x14ac:dyDescent="0.15">
      <c r="B1410" s="53">
        <v>43731</v>
      </c>
      <c r="C1410" s="54">
        <v>156954</v>
      </c>
      <c r="D1410" s="54">
        <v>17760</v>
      </c>
    </row>
    <row r="1411" spans="2:5" x14ac:dyDescent="0.15">
      <c r="B1411" s="53">
        <v>43732</v>
      </c>
      <c r="C1411" s="54">
        <v>156108</v>
      </c>
      <c r="D1411" s="54">
        <v>17270</v>
      </c>
    </row>
    <row r="1412" spans="2:5" x14ac:dyDescent="0.15">
      <c r="B1412" s="53">
        <v>43733</v>
      </c>
      <c r="C1412" s="54">
        <v>153546</v>
      </c>
      <c r="D1412" s="54">
        <v>17195</v>
      </c>
    </row>
    <row r="1413" spans="2:5" x14ac:dyDescent="0.15">
      <c r="B1413" s="53">
        <v>43734</v>
      </c>
      <c r="C1413" s="54">
        <v>157248</v>
      </c>
      <c r="D1413" s="54">
        <v>17365</v>
      </c>
    </row>
    <row r="1414" spans="2:5" x14ac:dyDescent="0.15">
      <c r="B1414" s="53">
        <v>43735</v>
      </c>
      <c r="C1414" s="54">
        <v>158112</v>
      </c>
      <c r="D1414" s="54">
        <v>17410</v>
      </c>
    </row>
    <row r="1415" spans="2:5" x14ac:dyDescent="0.15">
      <c r="B1415" s="53">
        <v>43738</v>
      </c>
      <c r="C1415" s="54">
        <v>157986</v>
      </c>
      <c r="D1415" s="54">
        <v>17570</v>
      </c>
    </row>
    <row r="1416" spans="2:5" x14ac:dyDescent="0.15">
      <c r="B1416" s="53">
        <v>43739</v>
      </c>
      <c r="C1416" s="54">
        <v>152136</v>
      </c>
      <c r="D1416" s="54">
        <v>17410</v>
      </c>
      <c r="E1416" s="54">
        <v>25000</v>
      </c>
    </row>
    <row r="1417" spans="2:5" x14ac:dyDescent="0.15">
      <c r="B1417" s="53">
        <v>43740</v>
      </c>
      <c r="C1417" s="54">
        <v>147684</v>
      </c>
      <c r="D1417" s="54">
        <v>17670</v>
      </c>
    </row>
    <row r="1418" spans="2:5" x14ac:dyDescent="0.15">
      <c r="B1418" s="53">
        <v>43741</v>
      </c>
      <c r="C1418" s="54">
        <v>140904</v>
      </c>
      <c r="D1418" s="54">
        <v>17785</v>
      </c>
    </row>
    <row r="1419" spans="2:5" x14ac:dyDescent="0.15">
      <c r="B1419" s="53">
        <v>43742</v>
      </c>
      <c r="C1419" s="54">
        <v>133128</v>
      </c>
      <c r="D1419" s="54">
        <v>17905</v>
      </c>
    </row>
    <row r="1420" spans="2:5" x14ac:dyDescent="0.15">
      <c r="B1420" s="53">
        <v>43745</v>
      </c>
      <c r="C1420" s="54">
        <v>125688</v>
      </c>
      <c r="D1420" s="54">
        <v>17950</v>
      </c>
    </row>
    <row r="1421" spans="2:5" x14ac:dyDescent="0.15">
      <c r="B1421" s="53">
        <v>43746</v>
      </c>
      <c r="C1421" s="54">
        <v>117522</v>
      </c>
      <c r="D1421" s="54">
        <v>17560</v>
      </c>
    </row>
    <row r="1422" spans="2:5" x14ac:dyDescent="0.15">
      <c r="B1422" s="53">
        <v>43747</v>
      </c>
      <c r="C1422" s="54">
        <v>108624</v>
      </c>
      <c r="D1422" s="54">
        <v>17745</v>
      </c>
    </row>
    <row r="1423" spans="2:5" x14ac:dyDescent="0.15">
      <c r="B1423" s="53">
        <v>43748</v>
      </c>
      <c r="C1423" s="54">
        <v>102696</v>
      </c>
      <c r="D1423" s="54">
        <v>17750</v>
      </c>
    </row>
    <row r="1424" spans="2:5" x14ac:dyDescent="0.15">
      <c r="B1424" s="53">
        <v>43749</v>
      </c>
      <c r="C1424" s="54">
        <v>98562</v>
      </c>
      <c r="D1424" s="54">
        <v>18000</v>
      </c>
    </row>
    <row r="1425" spans="2:4" x14ac:dyDescent="0.15">
      <c r="B1425" s="53">
        <v>43752</v>
      </c>
      <c r="C1425" s="54">
        <v>94134</v>
      </c>
      <c r="D1425" s="54">
        <v>17405</v>
      </c>
    </row>
    <row r="1426" spans="2:4" x14ac:dyDescent="0.15">
      <c r="B1426" s="53">
        <v>43753</v>
      </c>
      <c r="C1426" s="54">
        <v>94662</v>
      </c>
      <c r="D1426" s="54">
        <v>17070</v>
      </c>
    </row>
    <row r="1427" spans="2:4" x14ac:dyDescent="0.15">
      <c r="B1427" s="53">
        <v>43754</v>
      </c>
      <c r="C1427" s="54">
        <v>91062</v>
      </c>
      <c r="D1427" s="54">
        <v>17005</v>
      </c>
    </row>
    <row r="1428" spans="2:4" x14ac:dyDescent="0.15">
      <c r="B1428" s="53">
        <v>43755</v>
      </c>
      <c r="C1428" s="54">
        <v>88302</v>
      </c>
      <c r="D1428" s="54">
        <v>16325</v>
      </c>
    </row>
    <row r="1429" spans="2:4" x14ac:dyDescent="0.15">
      <c r="B1429" s="53">
        <v>43756</v>
      </c>
      <c r="C1429" s="54">
        <v>86580</v>
      </c>
      <c r="D1429" s="54">
        <v>16475</v>
      </c>
    </row>
    <row r="1430" spans="2:4" x14ac:dyDescent="0.15">
      <c r="B1430" s="53">
        <v>43759</v>
      </c>
      <c r="C1430" s="54">
        <v>88104</v>
      </c>
      <c r="D1430" s="54">
        <v>16200</v>
      </c>
    </row>
    <row r="1431" spans="2:4" x14ac:dyDescent="0.15">
      <c r="B1431" s="53">
        <v>43760</v>
      </c>
      <c r="C1431" s="54">
        <v>87132</v>
      </c>
      <c r="D1431" s="54">
        <v>16025</v>
      </c>
    </row>
    <row r="1432" spans="2:4" x14ac:dyDescent="0.15">
      <c r="B1432" s="53">
        <v>43761</v>
      </c>
      <c r="C1432" s="54">
        <v>83694</v>
      </c>
      <c r="D1432" s="54">
        <v>16395</v>
      </c>
    </row>
    <row r="1433" spans="2:4" x14ac:dyDescent="0.15">
      <c r="B1433" s="53">
        <v>43762</v>
      </c>
      <c r="C1433" s="54">
        <v>79800</v>
      </c>
      <c r="D1433" s="54">
        <v>16950</v>
      </c>
    </row>
    <row r="1434" spans="2:4" x14ac:dyDescent="0.15">
      <c r="B1434" s="53">
        <v>43763</v>
      </c>
      <c r="C1434" s="54">
        <v>76758</v>
      </c>
      <c r="D1434" s="54">
        <v>16890</v>
      </c>
    </row>
    <row r="1435" spans="2:4" x14ac:dyDescent="0.15">
      <c r="B1435" s="53">
        <v>43766</v>
      </c>
      <c r="C1435" s="54">
        <v>70650</v>
      </c>
      <c r="D1435" s="54">
        <v>16680</v>
      </c>
    </row>
    <row r="1436" spans="2:4" x14ac:dyDescent="0.15">
      <c r="B1436" s="53">
        <v>43767</v>
      </c>
      <c r="C1436" s="54">
        <v>69162</v>
      </c>
      <c r="D1436" s="54">
        <v>16680</v>
      </c>
    </row>
    <row r="1437" spans="2:4" x14ac:dyDescent="0.15">
      <c r="B1437" s="53">
        <v>43768</v>
      </c>
      <c r="C1437" s="54">
        <v>67908</v>
      </c>
      <c r="D1437" s="54">
        <v>16900</v>
      </c>
    </row>
    <row r="1438" spans="2:4" x14ac:dyDescent="0.15">
      <c r="B1438" s="53">
        <v>43769</v>
      </c>
      <c r="C1438" s="54">
        <v>66990</v>
      </c>
      <c r="D1438" s="54">
        <v>16835</v>
      </c>
    </row>
    <row r="1439" spans="2:4" x14ac:dyDescent="0.15">
      <c r="B1439" s="53">
        <v>43770</v>
      </c>
      <c r="C1439" s="54">
        <v>66306</v>
      </c>
      <c r="D1439" s="54">
        <v>16750</v>
      </c>
    </row>
    <row r="1440" spans="2:4" x14ac:dyDescent="0.15">
      <c r="B1440" s="53">
        <v>43773</v>
      </c>
      <c r="C1440" s="54">
        <v>69180</v>
      </c>
      <c r="D1440" s="54">
        <v>16595</v>
      </c>
    </row>
    <row r="1441" spans="2:4" x14ac:dyDescent="0.15">
      <c r="B1441" s="53">
        <v>43774</v>
      </c>
      <c r="C1441" s="54">
        <v>69474</v>
      </c>
      <c r="D1441" s="54">
        <v>16235</v>
      </c>
    </row>
    <row r="1442" spans="2:4" x14ac:dyDescent="0.15">
      <c r="B1442" s="53">
        <v>43775</v>
      </c>
      <c r="C1442" s="54">
        <v>66588</v>
      </c>
      <c r="D1442" s="54">
        <v>16390</v>
      </c>
    </row>
    <row r="1443" spans="2:4" x14ac:dyDescent="0.15">
      <c r="B1443" s="53">
        <v>43776</v>
      </c>
      <c r="C1443" s="54">
        <v>66474</v>
      </c>
      <c r="D1443" s="54">
        <v>16305</v>
      </c>
    </row>
    <row r="1444" spans="2:4" x14ac:dyDescent="0.15">
      <c r="B1444" s="53">
        <v>43777</v>
      </c>
      <c r="C1444" s="54">
        <v>66072</v>
      </c>
      <c r="D1444" s="54">
        <v>16190</v>
      </c>
    </row>
    <row r="1445" spans="2:4" x14ac:dyDescent="0.15">
      <c r="B1445" s="53">
        <v>43780</v>
      </c>
      <c r="C1445" s="54">
        <v>65064</v>
      </c>
      <c r="D1445" s="54">
        <v>15730</v>
      </c>
    </row>
    <row r="1446" spans="2:4" x14ac:dyDescent="0.15">
      <c r="B1446" s="53">
        <v>43781</v>
      </c>
      <c r="C1446" s="54">
        <v>65412</v>
      </c>
      <c r="D1446" s="54">
        <v>15500</v>
      </c>
    </row>
    <row r="1447" spans="2:4" x14ac:dyDescent="0.15">
      <c r="B1447" s="53">
        <v>43782</v>
      </c>
      <c r="C1447" s="54">
        <v>64194</v>
      </c>
      <c r="D1447" s="54">
        <v>15530</v>
      </c>
    </row>
    <row r="1448" spans="2:4" x14ac:dyDescent="0.15">
      <c r="B1448" s="53">
        <v>43783</v>
      </c>
      <c r="C1448" s="54">
        <v>64176</v>
      </c>
      <c r="D1448" s="54">
        <v>15355</v>
      </c>
    </row>
    <row r="1449" spans="2:4" x14ac:dyDescent="0.15">
      <c r="B1449" s="53">
        <v>43784</v>
      </c>
      <c r="C1449" s="54">
        <v>64566</v>
      </c>
      <c r="D1449" s="54">
        <v>14990</v>
      </c>
    </row>
    <row r="1450" spans="2:4" x14ac:dyDescent="0.15">
      <c r="B1450" s="53">
        <v>43787</v>
      </c>
      <c r="C1450" s="54">
        <v>64830</v>
      </c>
      <c r="D1450" s="54">
        <v>14760</v>
      </c>
    </row>
    <row r="1451" spans="2:4" x14ac:dyDescent="0.15">
      <c r="B1451" s="53">
        <v>43788</v>
      </c>
      <c r="C1451" s="54">
        <v>66174</v>
      </c>
      <c r="D1451" s="54">
        <v>14475</v>
      </c>
    </row>
    <row r="1452" spans="2:4" x14ac:dyDescent="0.15">
      <c r="B1452" s="53">
        <v>43789</v>
      </c>
      <c r="C1452" s="54">
        <v>66924</v>
      </c>
      <c r="D1452" s="54">
        <v>14310</v>
      </c>
    </row>
    <row r="1453" spans="2:4" x14ac:dyDescent="0.15">
      <c r="B1453" s="53">
        <v>43790</v>
      </c>
      <c r="C1453" s="54">
        <v>66822</v>
      </c>
      <c r="D1453" s="54">
        <v>14410</v>
      </c>
    </row>
    <row r="1454" spans="2:4" x14ac:dyDescent="0.15">
      <c r="B1454" s="53">
        <v>43791</v>
      </c>
      <c r="C1454" s="54">
        <v>66750</v>
      </c>
      <c r="D1454" s="54">
        <v>14400</v>
      </c>
    </row>
    <row r="1455" spans="2:4" x14ac:dyDescent="0.15">
      <c r="B1455" s="53">
        <v>43794</v>
      </c>
      <c r="C1455" s="54">
        <v>66822</v>
      </c>
      <c r="D1455" s="54">
        <v>14570</v>
      </c>
    </row>
    <row r="1456" spans="2:4" x14ac:dyDescent="0.15">
      <c r="B1456" s="53">
        <v>43795</v>
      </c>
      <c r="C1456" s="54">
        <v>67824</v>
      </c>
      <c r="D1456" s="54">
        <v>14370</v>
      </c>
    </row>
    <row r="1457" spans="2:5" x14ac:dyDescent="0.15">
      <c r="B1457" s="53">
        <v>43796</v>
      </c>
      <c r="C1457" s="54">
        <v>67692</v>
      </c>
      <c r="D1457" s="54">
        <v>14445</v>
      </c>
    </row>
    <row r="1458" spans="2:5" x14ac:dyDescent="0.15">
      <c r="B1458" s="53">
        <v>43797</v>
      </c>
      <c r="C1458" s="54">
        <v>67542</v>
      </c>
      <c r="D1458" s="54">
        <v>14070</v>
      </c>
    </row>
    <row r="1459" spans="2:5" x14ac:dyDescent="0.15">
      <c r="B1459" s="53">
        <v>43798</v>
      </c>
      <c r="C1459" s="54">
        <v>68280</v>
      </c>
      <c r="D1459" s="54">
        <v>13810</v>
      </c>
    </row>
    <row r="1460" spans="2:5" x14ac:dyDescent="0.15">
      <c r="B1460" s="53">
        <v>43801</v>
      </c>
      <c r="C1460" s="54">
        <v>69036</v>
      </c>
      <c r="D1460" s="54">
        <v>13625</v>
      </c>
      <c r="E1460" s="54">
        <v>25000</v>
      </c>
    </row>
    <row r="1461" spans="2:5" x14ac:dyDescent="0.15">
      <c r="B1461" s="53">
        <v>43802</v>
      </c>
      <c r="C1461" s="54">
        <v>68982</v>
      </c>
      <c r="D1461" s="54">
        <v>13600</v>
      </c>
    </row>
    <row r="1462" spans="2:5" x14ac:dyDescent="0.15">
      <c r="B1462" s="53">
        <v>43803</v>
      </c>
      <c r="C1462" s="54">
        <v>68976</v>
      </c>
      <c r="D1462" s="54">
        <v>13250</v>
      </c>
    </row>
    <row r="1463" spans="2:5" x14ac:dyDescent="0.15">
      <c r="B1463" s="53">
        <v>43804</v>
      </c>
      <c r="C1463" s="54">
        <v>68922</v>
      </c>
      <c r="D1463" s="54">
        <v>13165</v>
      </c>
    </row>
    <row r="1464" spans="2:5" x14ac:dyDescent="0.15">
      <c r="B1464" s="53">
        <v>43805</v>
      </c>
      <c r="C1464" s="54">
        <v>68886</v>
      </c>
      <c r="D1464" s="54">
        <v>13420</v>
      </c>
    </row>
    <row r="1465" spans="2:5" x14ac:dyDescent="0.15">
      <c r="B1465" s="53">
        <v>43808</v>
      </c>
      <c r="C1465" s="54">
        <v>69276</v>
      </c>
      <c r="D1465" s="54">
        <v>13200</v>
      </c>
    </row>
    <row r="1466" spans="2:5" x14ac:dyDescent="0.15">
      <c r="B1466" s="53">
        <v>43809</v>
      </c>
      <c r="C1466" s="54">
        <v>83520</v>
      </c>
      <c r="D1466" s="54">
        <v>13070</v>
      </c>
    </row>
    <row r="1467" spans="2:5" x14ac:dyDescent="0.15">
      <c r="B1467" s="53">
        <v>43810</v>
      </c>
      <c r="C1467" s="54">
        <v>96774</v>
      </c>
      <c r="D1467" s="54">
        <v>13535</v>
      </c>
    </row>
    <row r="1468" spans="2:5" x14ac:dyDescent="0.15">
      <c r="B1468" s="53">
        <v>43811</v>
      </c>
      <c r="C1468" s="54">
        <v>122058</v>
      </c>
      <c r="D1468" s="54">
        <v>13810</v>
      </c>
    </row>
    <row r="1469" spans="2:5" x14ac:dyDescent="0.15">
      <c r="B1469" s="53">
        <v>43812</v>
      </c>
      <c r="C1469" s="54">
        <v>123228</v>
      </c>
      <c r="D1469" s="54">
        <v>14145</v>
      </c>
    </row>
    <row r="1470" spans="2:5" x14ac:dyDescent="0.15">
      <c r="B1470" s="53">
        <v>43815</v>
      </c>
      <c r="C1470" s="54">
        <v>124158</v>
      </c>
      <c r="D1470" s="54">
        <v>14085</v>
      </c>
    </row>
    <row r="1471" spans="2:5" x14ac:dyDescent="0.15">
      <c r="B1471" s="53">
        <v>43816</v>
      </c>
      <c r="C1471" s="54">
        <v>130224</v>
      </c>
      <c r="D1471" s="54">
        <v>14090</v>
      </c>
    </row>
    <row r="1472" spans="2:5" x14ac:dyDescent="0.15">
      <c r="B1472" s="53">
        <v>43817</v>
      </c>
      <c r="C1472" s="54">
        <v>133710</v>
      </c>
      <c r="D1472" s="54">
        <v>13850</v>
      </c>
    </row>
    <row r="1473" spans="2:5" x14ac:dyDescent="0.15">
      <c r="B1473" s="53">
        <v>43818</v>
      </c>
      <c r="C1473" s="54">
        <v>136770</v>
      </c>
      <c r="D1473" s="54">
        <v>14035</v>
      </c>
    </row>
    <row r="1474" spans="2:5" x14ac:dyDescent="0.15">
      <c r="B1474" s="53">
        <v>43819</v>
      </c>
      <c r="C1474" s="54">
        <v>140412</v>
      </c>
      <c r="D1474" s="54">
        <v>14220</v>
      </c>
    </row>
    <row r="1475" spans="2:5" x14ac:dyDescent="0.15">
      <c r="B1475" s="53">
        <v>43822</v>
      </c>
      <c r="C1475" s="54">
        <v>140370</v>
      </c>
      <c r="D1475" s="54">
        <v>14395</v>
      </c>
    </row>
    <row r="1476" spans="2:5" x14ac:dyDescent="0.15">
      <c r="B1476" s="53">
        <v>43823</v>
      </c>
      <c r="C1476" s="54">
        <v>143190</v>
      </c>
      <c r="D1476" s="54">
        <v>14290</v>
      </c>
    </row>
    <row r="1477" spans="2:5" x14ac:dyDescent="0.15">
      <c r="B1477" s="53">
        <v>43826</v>
      </c>
      <c r="C1477" s="54">
        <v>143190</v>
      </c>
      <c r="D1477" s="54">
        <v>14000</v>
      </c>
    </row>
    <row r="1478" spans="2:5" x14ac:dyDescent="0.15">
      <c r="B1478" s="53">
        <v>43829</v>
      </c>
      <c r="C1478" s="54">
        <v>146694</v>
      </c>
      <c r="D1478" s="54">
        <v>14225</v>
      </c>
    </row>
    <row r="1479" spans="2:5" x14ac:dyDescent="0.15">
      <c r="B1479" s="53">
        <v>43830</v>
      </c>
      <c r="C1479" s="54">
        <v>150690</v>
      </c>
      <c r="D1479" s="54">
        <v>14000</v>
      </c>
    </row>
    <row r="1480" spans="2:5" x14ac:dyDescent="0.15">
      <c r="B1480" s="53">
        <v>43832</v>
      </c>
      <c r="C1480" s="54">
        <v>153318</v>
      </c>
      <c r="D1480" s="54">
        <v>14075</v>
      </c>
      <c r="E1480" s="54">
        <v>25000</v>
      </c>
    </row>
    <row r="1481" spans="2:5" x14ac:dyDescent="0.15">
      <c r="B1481" s="53">
        <v>43833</v>
      </c>
      <c r="C1481" s="54">
        <v>156378</v>
      </c>
      <c r="D1481" s="54">
        <v>13740</v>
      </c>
    </row>
    <row r="1482" spans="2:5" x14ac:dyDescent="0.15">
      <c r="B1482" s="53">
        <v>43836</v>
      </c>
      <c r="C1482" s="54">
        <v>159450</v>
      </c>
      <c r="D1482" s="54">
        <v>13795</v>
      </c>
    </row>
    <row r="1483" spans="2:5" x14ac:dyDescent="0.15">
      <c r="B1483" s="53">
        <v>43837</v>
      </c>
      <c r="C1483" s="54">
        <v>161436</v>
      </c>
      <c r="D1483" s="54">
        <v>13860</v>
      </c>
    </row>
    <row r="1484" spans="2:5" x14ac:dyDescent="0.15">
      <c r="B1484" s="53">
        <v>43838</v>
      </c>
      <c r="C1484" s="54">
        <v>166098</v>
      </c>
      <c r="D1484" s="54">
        <v>13810</v>
      </c>
    </row>
    <row r="1485" spans="2:5" x14ac:dyDescent="0.15">
      <c r="B1485" s="53">
        <v>43839</v>
      </c>
      <c r="C1485" s="54">
        <v>167910</v>
      </c>
      <c r="D1485" s="54">
        <v>14125</v>
      </c>
    </row>
    <row r="1486" spans="2:5" x14ac:dyDescent="0.15">
      <c r="B1486" s="53">
        <v>43840</v>
      </c>
      <c r="C1486" s="54">
        <v>171066</v>
      </c>
      <c r="D1486" s="54">
        <v>14050</v>
      </c>
    </row>
    <row r="1487" spans="2:5" x14ac:dyDescent="0.15">
      <c r="B1487" s="53">
        <v>43843</v>
      </c>
      <c r="C1487" s="54">
        <v>173502</v>
      </c>
      <c r="D1487" s="54">
        <v>14190</v>
      </c>
    </row>
    <row r="1488" spans="2:5" x14ac:dyDescent="0.15">
      <c r="B1488" s="53">
        <v>43844</v>
      </c>
      <c r="C1488" s="54">
        <v>177600</v>
      </c>
      <c r="D1488" s="54">
        <v>13680</v>
      </c>
    </row>
    <row r="1489" spans="2:5" x14ac:dyDescent="0.15">
      <c r="B1489" s="53">
        <v>43845</v>
      </c>
      <c r="C1489" s="54">
        <v>178584</v>
      </c>
      <c r="D1489" s="54">
        <v>13950</v>
      </c>
    </row>
    <row r="1490" spans="2:5" x14ac:dyDescent="0.15">
      <c r="B1490" s="53">
        <v>43846</v>
      </c>
      <c r="C1490" s="54">
        <v>183012</v>
      </c>
      <c r="D1490" s="54">
        <v>14290</v>
      </c>
    </row>
    <row r="1491" spans="2:5" x14ac:dyDescent="0.15">
      <c r="B1491" s="53">
        <v>43847</v>
      </c>
      <c r="C1491" s="54">
        <v>182934</v>
      </c>
      <c r="D1491" s="54">
        <v>13840</v>
      </c>
    </row>
    <row r="1492" spans="2:5" x14ac:dyDescent="0.15">
      <c r="B1492" s="53">
        <v>43850</v>
      </c>
      <c r="C1492" s="54">
        <v>187782</v>
      </c>
      <c r="D1492" s="54">
        <v>13845</v>
      </c>
    </row>
    <row r="1493" spans="2:5" x14ac:dyDescent="0.15">
      <c r="B1493" s="53">
        <v>43851</v>
      </c>
      <c r="C1493" s="54">
        <v>186324</v>
      </c>
      <c r="D1493" s="54">
        <v>13750</v>
      </c>
    </row>
    <row r="1494" spans="2:5" x14ac:dyDescent="0.15">
      <c r="B1494" s="53">
        <v>43852</v>
      </c>
      <c r="C1494" s="54">
        <v>187914</v>
      </c>
      <c r="D1494" s="54">
        <v>13645</v>
      </c>
    </row>
    <row r="1495" spans="2:5" x14ac:dyDescent="0.15">
      <c r="B1495" s="53">
        <v>43853</v>
      </c>
      <c r="C1495" s="54">
        <v>192912</v>
      </c>
      <c r="D1495" s="54">
        <v>13300</v>
      </c>
    </row>
    <row r="1496" spans="2:5" x14ac:dyDescent="0.15">
      <c r="B1496" s="53">
        <v>43854</v>
      </c>
      <c r="C1496" s="54">
        <v>192762</v>
      </c>
      <c r="D1496" s="54">
        <v>12990</v>
      </c>
    </row>
    <row r="1497" spans="2:5" x14ac:dyDescent="0.15">
      <c r="B1497" s="53">
        <v>43857</v>
      </c>
      <c r="C1497" s="54">
        <v>192468</v>
      </c>
      <c r="D1497" s="54">
        <v>12650</v>
      </c>
    </row>
    <row r="1498" spans="2:5" x14ac:dyDescent="0.15">
      <c r="B1498" s="53">
        <v>43858</v>
      </c>
      <c r="C1498" s="54">
        <v>192324</v>
      </c>
      <c r="D1498" s="54">
        <v>12740</v>
      </c>
    </row>
    <row r="1499" spans="2:5" x14ac:dyDescent="0.15">
      <c r="B1499" s="53">
        <v>43859</v>
      </c>
      <c r="C1499" s="54">
        <v>194526</v>
      </c>
      <c r="D1499" s="54">
        <v>12630</v>
      </c>
    </row>
    <row r="1500" spans="2:5" x14ac:dyDescent="0.15">
      <c r="B1500" s="53">
        <v>43860</v>
      </c>
      <c r="C1500" s="54">
        <v>194568</v>
      </c>
      <c r="D1500" s="54">
        <v>12535</v>
      </c>
    </row>
    <row r="1501" spans="2:5" x14ac:dyDescent="0.15">
      <c r="B1501" s="53">
        <v>43861</v>
      </c>
      <c r="C1501" s="54">
        <v>195942</v>
      </c>
      <c r="D1501" s="54">
        <v>12675</v>
      </c>
    </row>
    <row r="1502" spans="2:5" x14ac:dyDescent="0.15">
      <c r="B1502" s="53">
        <v>43864</v>
      </c>
      <c r="C1502" s="54">
        <v>196854</v>
      </c>
      <c r="D1502" s="54">
        <v>12750</v>
      </c>
      <c r="E1502" s="54">
        <v>25000</v>
      </c>
    </row>
    <row r="1503" spans="2:5" x14ac:dyDescent="0.15">
      <c r="B1503" s="53">
        <v>43865</v>
      </c>
      <c r="C1503" s="54">
        <v>200940</v>
      </c>
      <c r="D1503" s="54">
        <v>12800</v>
      </c>
    </row>
    <row r="1504" spans="2:5" x14ac:dyDescent="0.15">
      <c r="B1504" s="53">
        <v>43866</v>
      </c>
      <c r="C1504" s="54">
        <v>200454</v>
      </c>
      <c r="D1504" s="54">
        <v>13005</v>
      </c>
    </row>
    <row r="1505" spans="2:4" x14ac:dyDescent="0.15">
      <c r="B1505" s="53">
        <v>43867</v>
      </c>
      <c r="C1505" s="54">
        <v>200424</v>
      </c>
      <c r="D1505" s="54">
        <v>13010</v>
      </c>
    </row>
    <row r="1506" spans="2:4" x14ac:dyDescent="0.15">
      <c r="B1506" s="53">
        <v>43868</v>
      </c>
      <c r="C1506" s="54">
        <v>203946</v>
      </c>
      <c r="D1506" s="54">
        <v>12770</v>
      </c>
    </row>
    <row r="1507" spans="2:4" x14ac:dyDescent="0.15">
      <c r="B1507" s="53">
        <v>43871</v>
      </c>
      <c r="C1507" s="54">
        <v>204078</v>
      </c>
      <c r="D1507" s="54">
        <v>12880</v>
      </c>
    </row>
    <row r="1508" spans="2:4" x14ac:dyDescent="0.15">
      <c r="B1508" s="53">
        <v>43872</v>
      </c>
      <c r="C1508" s="54">
        <v>208722</v>
      </c>
      <c r="D1508" s="54">
        <v>13100</v>
      </c>
    </row>
    <row r="1509" spans="2:4" x14ac:dyDescent="0.15">
      <c r="B1509" s="53">
        <v>43873</v>
      </c>
      <c r="C1509" s="54">
        <v>209742</v>
      </c>
      <c r="D1509" s="54">
        <v>13050</v>
      </c>
    </row>
    <row r="1510" spans="2:4" x14ac:dyDescent="0.15">
      <c r="B1510" s="53">
        <v>43874</v>
      </c>
      <c r="C1510" s="54">
        <v>210066</v>
      </c>
      <c r="D1510" s="54">
        <v>13065</v>
      </c>
    </row>
    <row r="1511" spans="2:4" x14ac:dyDescent="0.15">
      <c r="B1511" s="53">
        <v>43875</v>
      </c>
      <c r="C1511" s="54">
        <v>212094</v>
      </c>
      <c r="D1511" s="54">
        <v>13035</v>
      </c>
    </row>
    <row r="1512" spans="2:4" x14ac:dyDescent="0.15">
      <c r="B1512" s="53">
        <v>43878</v>
      </c>
      <c r="C1512" s="54">
        <v>215802</v>
      </c>
      <c r="D1512" s="54">
        <v>13070</v>
      </c>
    </row>
    <row r="1513" spans="2:4" x14ac:dyDescent="0.15">
      <c r="B1513" s="53">
        <v>43879</v>
      </c>
      <c r="C1513" s="54">
        <v>218214</v>
      </c>
      <c r="D1513" s="54">
        <v>12880</v>
      </c>
    </row>
    <row r="1514" spans="2:4" x14ac:dyDescent="0.15">
      <c r="B1514" s="53">
        <v>43880</v>
      </c>
      <c r="C1514" s="54">
        <v>220926</v>
      </c>
      <c r="D1514" s="54">
        <v>12700</v>
      </c>
    </row>
    <row r="1515" spans="2:4" x14ac:dyDescent="0.15">
      <c r="B1515" s="53">
        <v>43881</v>
      </c>
      <c r="C1515" s="54">
        <v>224766</v>
      </c>
      <c r="D1515" s="54">
        <v>12685</v>
      </c>
    </row>
    <row r="1516" spans="2:4" x14ac:dyDescent="0.15">
      <c r="B1516" s="53">
        <v>43882</v>
      </c>
      <c r="C1516" s="54">
        <v>224700</v>
      </c>
      <c r="D1516" s="54">
        <v>12440</v>
      </c>
    </row>
    <row r="1517" spans="2:4" x14ac:dyDescent="0.15">
      <c r="B1517" s="53">
        <v>43885</v>
      </c>
      <c r="C1517" s="54">
        <v>228924</v>
      </c>
      <c r="D1517" s="54">
        <v>12360</v>
      </c>
    </row>
    <row r="1518" spans="2:4" x14ac:dyDescent="0.15">
      <c r="B1518" s="53">
        <v>43886</v>
      </c>
      <c r="C1518" s="54">
        <v>230256</v>
      </c>
      <c r="D1518" s="54">
        <v>12540</v>
      </c>
    </row>
    <row r="1519" spans="2:4" x14ac:dyDescent="0.15">
      <c r="B1519" s="53">
        <v>43887</v>
      </c>
      <c r="C1519" s="54">
        <v>230196</v>
      </c>
      <c r="D1519" s="54">
        <v>12290</v>
      </c>
    </row>
    <row r="1520" spans="2:4" x14ac:dyDescent="0.15">
      <c r="B1520" s="53">
        <v>43888</v>
      </c>
      <c r="C1520" s="54">
        <v>229860</v>
      </c>
      <c r="D1520" s="54">
        <v>12280</v>
      </c>
    </row>
    <row r="1521" spans="2:5" x14ac:dyDescent="0.15">
      <c r="B1521" s="53">
        <v>43889</v>
      </c>
      <c r="C1521" s="54">
        <v>235428</v>
      </c>
      <c r="D1521" s="54">
        <v>12160</v>
      </c>
    </row>
    <row r="1522" spans="2:5" x14ac:dyDescent="0.15">
      <c r="B1522" s="53">
        <v>43892</v>
      </c>
      <c r="C1522" s="54">
        <v>235368</v>
      </c>
      <c r="D1522" s="54">
        <v>12440</v>
      </c>
      <c r="E1522" s="54">
        <v>25000</v>
      </c>
    </row>
    <row r="1523" spans="2:5" x14ac:dyDescent="0.15">
      <c r="B1523" s="53">
        <v>43893</v>
      </c>
      <c r="C1523" s="54">
        <v>235254</v>
      </c>
      <c r="D1523" s="54">
        <v>12555</v>
      </c>
    </row>
    <row r="1524" spans="2:5" x14ac:dyDescent="0.15">
      <c r="B1524" s="53">
        <v>43894</v>
      </c>
      <c r="C1524" s="54">
        <v>235404</v>
      </c>
      <c r="D1524" s="54">
        <v>12700</v>
      </c>
    </row>
    <row r="1525" spans="2:5" x14ac:dyDescent="0.15">
      <c r="B1525" s="53">
        <v>43895</v>
      </c>
      <c r="C1525" s="54">
        <v>235950</v>
      </c>
      <c r="D1525" s="54">
        <v>12800</v>
      </c>
    </row>
    <row r="1526" spans="2:5" x14ac:dyDescent="0.15">
      <c r="B1526" s="53">
        <v>43896</v>
      </c>
      <c r="C1526" s="54">
        <v>236106</v>
      </c>
      <c r="D1526" s="54">
        <v>12710</v>
      </c>
    </row>
    <row r="1527" spans="2:5" x14ac:dyDescent="0.15">
      <c r="B1527" s="53">
        <v>43899</v>
      </c>
      <c r="C1527" s="54">
        <v>235068</v>
      </c>
      <c r="D1527" s="54">
        <v>12415</v>
      </c>
    </row>
    <row r="1528" spans="2:5" x14ac:dyDescent="0.15">
      <c r="B1528" s="53">
        <v>43900</v>
      </c>
      <c r="C1528" s="54">
        <v>234486</v>
      </c>
      <c r="D1528" s="54">
        <v>12835</v>
      </c>
    </row>
    <row r="1529" spans="2:5" x14ac:dyDescent="0.15">
      <c r="B1529" s="53">
        <v>43901</v>
      </c>
      <c r="C1529" s="54">
        <v>234666</v>
      </c>
      <c r="D1529" s="54">
        <v>12435</v>
      </c>
    </row>
    <row r="1530" spans="2:5" x14ac:dyDescent="0.15">
      <c r="B1530" s="53">
        <v>43902</v>
      </c>
      <c r="C1530" s="54">
        <v>234378</v>
      </c>
      <c r="D1530" s="54">
        <v>11855</v>
      </c>
    </row>
    <row r="1531" spans="2:5" x14ac:dyDescent="0.15">
      <c r="B1531" s="53">
        <v>43903</v>
      </c>
      <c r="C1531" s="54">
        <v>234384</v>
      </c>
      <c r="D1531" s="54">
        <v>12565</v>
      </c>
    </row>
    <row r="1532" spans="2:5" x14ac:dyDescent="0.15">
      <c r="B1532" s="53">
        <v>43906</v>
      </c>
      <c r="C1532" s="54">
        <v>233682</v>
      </c>
      <c r="D1532" s="54">
        <v>11775</v>
      </c>
    </row>
    <row r="1533" spans="2:5" x14ac:dyDescent="0.15">
      <c r="B1533" s="53">
        <v>43907</v>
      </c>
      <c r="C1533" s="54">
        <v>232074</v>
      </c>
      <c r="D1533" s="54">
        <v>11830</v>
      </c>
    </row>
    <row r="1534" spans="2:5" x14ac:dyDescent="0.15">
      <c r="B1534" s="53">
        <v>43908</v>
      </c>
      <c r="C1534" s="54">
        <v>231480</v>
      </c>
      <c r="D1534" s="54">
        <v>11420</v>
      </c>
    </row>
    <row r="1535" spans="2:5" x14ac:dyDescent="0.15">
      <c r="B1535" s="53">
        <v>43909</v>
      </c>
      <c r="C1535" s="54">
        <v>230760</v>
      </c>
      <c r="D1535" s="54">
        <v>11235</v>
      </c>
    </row>
    <row r="1536" spans="2:5" x14ac:dyDescent="0.15">
      <c r="B1536" s="53">
        <v>43910</v>
      </c>
      <c r="C1536" s="54">
        <v>230724</v>
      </c>
      <c r="D1536" s="54">
        <v>11370</v>
      </c>
    </row>
    <row r="1537" spans="2:5" x14ac:dyDescent="0.15">
      <c r="B1537" s="53">
        <v>43913</v>
      </c>
      <c r="C1537" s="54">
        <v>230544</v>
      </c>
      <c r="D1537" s="54">
        <v>11055</v>
      </c>
    </row>
    <row r="1538" spans="2:5" x14ac:dyDescent="0.15">
      <c r="B1538" s="53">
        <v>43914</v>
      </c>
      <c r="C1538" s="54">
        <v>230220</v>
      </c>
      <c r="D1538" s="54">
        <v>11075</v>
      </c>
    </row>
    <row r="1539" spans="2:5" x14ac:dyDescent="0.15">
      <c r="B1539" s="53">
        <v>43915</v>
      </c>
      <c r="C1539" s="54">
        <v>229638</v>
      </c>
      <c r="D1539" s="54">
        <v>11175</v>
      </c>
    </row>
    <row r="1540" spans="2:5" x14ac:dyDescent="0.15">
      <c r="B1540" s="53">
        <v>43916</v>
      </c>
      <c r="C1540" s="54">
        <v>229518</v>
      </c>
      <c r="D1540" s="54">
        <v>11221</v>
      </c>
    </row>
    <row r="1541" spans="2:5" x14ac:dyDescent="0.15">
      <c r="B1541" s="53">
        <v>43917</v>
      </c>
      <c r="C1541" s="54">
        <v>229488</v>
      </c>
      <c r="D1541" s="54">
        <v>11225</v>
      </c>
    </row>
    <row r="1542" spans="2:5" x14ac:dyDescent="0.15">
      <c r="B1542" s="53">
        <v>43920</v>
      </c>
      <c r="C1542" s="54">
        <v>230172</v>
      </c>
      <c r="D1542" s="54">
        <v>11280</v>
      </c>
    </row>
    <row r="1543" spans="2:5" x14ac:dyDescent="0.15">
      <c r="B1543" s="53">
        <v>43921</v>
      </c>
      <c r="C1543" s="54">
        <v>229812</v>
      </c>
      <c r="D1543" s="54">
        <v>11235</v>
      </c>
    </row>
    <row r="1544" spans="2:5" x14ac:dyDescent="0.15">
      <c r="B1544" s="53">
        <v>43922</v>
      </c>
      <c r="C1544" s="54">
        <v>228768</v>
      </c>
      <c r="D1544" s="54">
        <v>11220</v>
      </c>
      <c r="E1544" s="54">
        <v>25000</v>
      </c>
    </row>
    <row r="1545" spans="2:5" x14ac:dyDescent="0.15">
      <c r="B1545" s="53">
        <v>43923</v>
      </c>
      <c r="C1545" s="54">
        <v>228768</v>
      </c>
      <c r="D1545" s="54">
        <v>11185</v>
      </c>
    </row>
    <row r="1546" spans="2:5" x14ac:dyDescent="0.15">
      <c r="B1546" s="53">
        <v>43924</v>
      </c>
      <c r="C1546" s="54">
        <v>228768</v>
      </c>
      <c r="D1546" s="54">
        <v>11192</v>
      </c>
    </row>
    <row r="1547" spans="2:5" x14ac:dyDescent="0.15">
      <c r="B1547" s="53">
        <v>43927</v>
      </c>
      <c r="C1547" s="54">
        <v>228606</v>
      </c>
      <c r="D1547" s="54">
        <v>11162</v>
      </c>
    </row>
    <row r="1548" spans="2:5" x14ac:dyDescent="0.15">
      <c r="B1548" s="53">
        <v>43928</v>
      </c>
      <c r="C1548" s="54">
        <v>228606</v>
      </c>
      <c r="D1548" s="54">
        <v>11350</v>
      </c>
    </row>
    <row r="1549" spans="2:5" x14ac:dyDescent="0.15">
      <c r="B1549" s="53">
        <v>43929</v>
      </c>
      <c r="C1549" s="54">
        <v>229062</v>
      </c>
      <c r="D1549" s="54">
        <v>11425</v>
      </c>
    </row>
    <row r="1550" spans="2:5" x14ac:dyDescent="0.15">
      <c r="B1550" s="53">
        <v>43930</v>
      </c>
      <c r="C1550" s="54">
        <v>229062</v>
      </c>
      <c r="D1550" s="54">
        <v>11457</v>
      </c>
    </row>
    <row r="1551" spans="2:5" x14ac:dyDescent="0.15">
      <c r="B1551" s="53">
        <v>43931</v>
      </c>
      <c r="C1551" s="54">
        <v>229062</v>
      </c>
      <c r="D1551" s="54">
        <v>11457</v>
      </c>
    </row>
    <row r="1552" spans="2:5" x14ac:dyDescent="0.15">
      <c r="B1552" s="53">
        <v>43934</v>
      </c>
      <c r="C1552" s="54">
        <v>229062</v>
      </c>
      <c r="D1552" s="54">
        <v>11457</v>
      </c>
    </row>
    <row r="1553" spans="2:5" x14ac:dyDescent="0.15">
      <c r="B1553" s="53">
        <v>43935</v>
      </c>
      <c r="C1553" s="54">
        <v>229038</v>
      </c>
      <c r="D1553" s="54">
        <v>11723</v>
      </c>
    </row>
    <row r="1554" spans="2:5" x14ac:dyDescent="0.15">
      <c r="B1554" s="53">
        <v>43936</v>
      </c>
      <c r="C1554" s="54">
        <v>228966</v>
      </c>
      <c r="D1554" s="54">
        <v>11712</v>
      </c>
    </row>
    <row r="1555" spans="2:5" x14ac:dyDescent="0.15">
      <c r="B1555" s="53">
        <v>43937</v>
      </c>
      <c r="C1555" s="54">
        <v>230064</v>
      </c>
      <c r="D1555" s="54">
        <v>11657</v>
      </c>
    </row>
    <row r="1556" spans="2:5" x14ac:dyDescent="0.15">
      <c r="B1556" s="53">
        <v>43938</v>
      </c>
      <c r="C1556" s="54">
        <v>230304</v>
      </c>
      <c r="D1556" s="54">
        <v>11887</v>
      </c>
    </row>
    <row r="1557" spans="2:5" x14ac:dyDescent="0.15">
      <c r="B1557" s="53">
        <v>43941</v>
      </c>
      <c r="C1557" s="54">
        <v>230190</v>
      </c>
      <c r="D1557" s="54">
        <v>12255</v>
      </c>
    </row>
    <row r="1558" spans="2:5" x14ac:dyDescent="0.15">
      <c r="B1558" s="53">
        <v>43942</v>
      </c>
      <c r="C1558" s="54">
        <v>230016</v>
      </c>
      <c r="D1558" s="54">
        <v>12085</v>
      </c>
    </row>
    <row r="1559" spans="2:5" x14ac:dyDescent="0.15">
      <c r="B1559" s="53">
        <v>43943</v>
      </c>
      <c r="C1559" s="54">
        <v>230358</v>
      </c>
      <c r="D1559" s="54">
        <v>11895</v>
      </c>
    </row>
    <row r="1560" spans="2:5" x14ac:dyDescent="0.15">
      <c r="B1560" s="53">
        <v>43944</v>
      </c>
      <c r="C1560" s="54">
        <v>230352</v>
      </c>
      <c r="D1560" s="54">
        <v>12010</v>
      </c>
    </row>
    <row r="1561" spans="2:5" x14ac:dyDescent="0.15">
      <c r="B1561" s="53">
        <v>43945</v>
      </c>
      <c r="C1561" s="54">
        <v>230664</v>
      </c>
      <c r="D1561" s="54">
        <v>12073</v>
      </c>
    </row>
    <row r="1562" spans="2:5" x14ac:dyDescent="0.15">
      <c r="B1562" s="53">
        <v>43948</v>
      </c>
      <c r="C1562" s="54">
        <v>231132</v>
      </c>
      <c r="D1562" s="54">
        <v>12256</v>
      </c>
    </row>
    <row r="1563" spans="2:5" x14ac:dyDescent="0.15">
      <c r="B1563" s="53">
        <v>43949</v>
      </c>
      <c r="C1563" s="54">
        <v>231132</v>
      </c>
      <c r="D1563" s="54">
        <v>12251</v>
      </c>
    </row>
    <row r="1564" spans="2:5" x14ac:dyDescent="0.15">
      <c r="B1564" s="53">
        <v>43950</v>
      </c>
      <c r="C1564" s="54">
        <v>231156</v>
      </c>
      <c r="D1564" s="54">
        <v>12135</v>
      </c>
    </row>
    <row r="1565" spans="2:5" x14ac:dyDescent="0.15">
      <c r="B1565" s="53">
        <v>43951</v>
      </c>
      <c r="C1565" s="54">
        <v>231156</v>
      </c>
      <c r="D1565" s="54">
        <v>12134</v>
      </c>
    </row>
    <row r="1566" spans="2:5" x14ac:dyDescent="0.15">
      <c r="B1566" s="53">
        <v>43952</v>
      </c>
      <c r="C1566" s="54">
        <v>230712</v>
      </c>
      <c r="D1566" s="54">
        <v>11853</v>
      </c>
      <c r="E1566" s="54">
        <v>25000</v>
      </c>
    </row>
    <row r="1567" spans="2:5" x14ac:dyDescent="0.15">
      <c r="B1567" s="53">
        <v>43955</v>
      </c>
      <c r="C1567" s="54">
        <v>230634</v>
      </c>
      <c r="D1567" s="54">
        <v>11785</v>
      </c>
    </row>
    <row r="1568" spans="2:5" x14ac:dyDescent="0.15">
      <c r="B1568" s="53">
        <v>43956</v>
      </c>
      <c r="C1568" s="54">
        <v>233304</v>
      </c>
      <c r="D1568" s="54">
        <v>11805</v>
      </c>
    </row>
    <row r="1569" spans="2:4" x14ac:dyDescent="0.15">
      <c r="B1569" s="53">
        <v>43957</v>
      </c>
      <c r="C1569" s="54">
        <v>233304</v>
      </c>
      <c r="D1569" s="54">
        <v>12199</v>
      </c>
    </row>
    <row r="1570" spans="2:4" x14ac:dyDescent="0.15">
      <c r="B1570" s="53">
        <v>43958</v>
      </c>
      <c r="C1570" s="54">
        <v>233034</v>
      </c>
      <c r="D1570" s="54">
        <v>12247</v>
      </c>
    </row>
    <row r="1571" spans="2:4" x14ac:dyDescent="0.15">
      <c r="B1571" s="53">
        <v>43959</v>
      </c>
      <c r="C1571" s="54">
        <v>233034</v>
      </c>
      <c r="D1571" s="54">
        <v>12247</v>
      </c>
    </row>
    <row r="1572" spans="2:4" x14ac:dyDescent="0.15">
      <c r="B1572" s="53">
        <v>43962</v>
      </c>
      <c r="C1572" s="54">
        <v>233046</v>
      </c>
      <c r="D1572" s="54">
        <v>12188</v>
      </c>
    </row>
    <row r="1573" spans="2:4" x14ac:dyDescent="0.15">
      <c r="B1573" s="53">
        <v>43963</v>
      </c>
      <c r="C1573" s="54">
        <v>233310</v>
      </c>
      <c r="D1573" s="54">
        <v>12275</v>
      </c>
    </row>
    <row r="1574" spans="2:4" x14ac:dyDescent="0.15">
      <c r="B1574" s="53">
        <v>43964</v>
      </c>
      <c r="C1574" s="54">
        <v>233310</v>
      </c>
      <c r="D1574" s="54">
        <v>12200</v>
      </c>
    </row>
    <row r="1575" spans="2:4" x14ac:dyDescent="0.15">
      <c r="B1575" s="53">
        <v>43965</v>
      </c>
      <c r="C1575" s="54">
        <v>233604</v>
      </c>
      <c r="D1575" s="54">
        <v>12084</v>
      </c>
    </row>
    <row r="1576" spans="2:4" x14ac:dyDescent="0.15">
      <c r="B1576" s="53">
        <v>43966</v>
      </c>
      <c r="C1576" s="54">
        <v>233844</v>
      </c>
      <c r="D1576" s="54">
        <v>11807</v>
      </c>
    </row>
    <row r="1577" spans="2:4" x14ac:dyDescent="0.15">
      <c r="B1577" s="53">
        <v>43969</v>
      </c>
      <c r="C1577" s="54">
        <v>233640</v>
      </c>
      <c r="D1577" s="54">
        <v>11950</v>
      </c>
    </row>
    <row r="1578" spans="2:4" x14ac:dyDescent="0.15">
      <c r="B1578" s="53">
        <v>43970</v>
      </c>
      <c r="C1578" s="54">
        <v>233970</v>
      </c>
      <c r="D1578" s="54">
        <v>12300</v>
      </c>
    </row>
    <row r="1579" spans="2:4" x14ac:dyDescent="0.15">
      <c r="B1579" s="53">
        <v>43971</v>
      </c>
      <c r="C1579" s="54">
        <v>233874</v>
      </c>
      <c r="D1579" s="54">
        <v>12335</v>
      </c>
    </row>
    <row r="1580" spans="2:4" x14ac:dyDescent="0.15">
      <c r="B1580" s="53">
        <v>43972</v>
      </c>
      <c r="C1580" s="54">
        <v>233874</v>
      </c>
      <c r="D1580" s="54">
        <v>12762</v>
      </c>
    </row>
    <row r="1581" spans="2:4" x14ac:dyDescent="0.15">
      <c r="B1581" s="53">
        <v>43973</v>
      </c>
      <c r="C1581" s="54">
        <v>233850</v>
      </c>
      <c r="D1581" s="54">
        <v>12124</v>
      </c>
    </row>
    <row r="1582" spans="2:4" x14ac:dyDescent="0.15">
      <c r="B1582" s="53">
        <v>43976</v>
      </c>
      <c r="C1582" s="54">
        <v>233850</v>
      </c>
      <c r="D1582" s="54">
        <v>12124</v>
      </c>
    </row>
    <row r="1583" spans="2:4" x14ac:dyDescent="0.15">
      <c r="B1583" s="53">
        <v>43977</v>
      </c>
      <c r="C1583" s="54">
        <v>234198</v>
      </c>
      <c r="D1583" s="54">
        <v>12260</v>
      </c>
    </row>
    <row r="1584" spans="2:4" x14ac:dyDescent="0.15">
      <c r="B1584" s="53">
        <v>43978</v>
      </c>
      <c r="C1584" s="54">
        <v>234198</v>
      </c>
      <c r="D1584" s="54">
        <v>12144</v>
      </c>
    </row>
    <row r="1585" spans="2:5" x14ac:dyDescent="0.15">
      <c r="B1585" s="53">
        <v>43979</v>
      </c>
      <c r="C1585" s="54">
        <v>233502</v>
      </c>
      <c r="D1585" s="54">
        <v>12133</v>
      </c>
    </row>
    <row r="1586" spans="2:5" x14ac:dyDescent="0.15">
      <c r="B1586" s="53">
        <v>43980</v>
      </c>
      <c r="C1586" s="54">
        <v>233178</v>
      </c>
      <c r="D1586" s="54">
        <v>12120</v>
      </c>
    </row>
    <row r="1587" spans="2:5" x14ac:dyDescent="0.15">
      <c r="B1587" s="53">
        <v>43983</v>
      </c>
      <c r="C1587" s="54">
        <v>233496</v>
      </c>
      <c r="D1587" s="54">
        <v>12418</v>
      </c>
      <c r="E1587" s="54">
        <v>25000</v>
      </c>
    </row>
    <row r="1588" spans="2:5" x14ac:dyDescent="0.15">
      <c r="B1588" s="53">
        <v>43984</v>
      </c>
      <c r="C1588" s="54">
        <v>232812</v>
      </c>
      <c r="D1588" s="54">
        <v>12680</v>
      </c>
    </row>
    <row r="1589" spans="2:5" x14ac:dyDescent="0.15">
      <c r="B1589" s="53">
        <v>43985</v>
      </c>
      <c r="C1589" s="54">
        <v>232806</v>
      </c>
      <c r="D1589" s="54">
        <v>12812</v>
      </c>
    </row>
    <row r="1590" spans="2:5" x14ac:dyDescent="0.15">
      <c r="B1590" s="53">
        <v>43986</v>
      </c>
      <c r="C1590" s="54">
        <v>232806</v>
      </c>
      <c r="D1590" s="54">
        <v>12608</v>
      </c>
    </row>
    <row r="1591" spans="2:5" x14ac:dyDescent="0.15">
      <c r="B1591" s="53">
        <v>43987</v>
      </c>
      <c r="C1591" s="54">
        <v>232410</v>
      </c>
      <c r="D1591" s="54">
        <v>12785</v>
      </c>
    </row>
    <row r="1592" spans="2:5" x14ac:dyDescent="0.15">
      <c r="B1592" s="53">
        <v>43990</v>
      </c>
      <c r="C1592" s="54">
        <v>232110</v>
      </c>
      <c r="D1592" s="54">
        <v>12943</v>
      </c>
    </row>
    <row r="1593" spans="2:5" x14ac:dyDescent="0.15">
      <c r="B1593" s="53">
        <v>43991</v>
      </c>
      <c r="C1593" s="54">
        <v>232110</v>
      </c>
      <c r="D1593" s="54">
        <v>12804</v>
      </c>
    </row>
    <row r="1594" spans="2:5" x14ac:dyDescent="0.15">
      <c r="B1594" s="53">
        <v>43992</v>
      </c>
      <c r="C1594" s="54">
        <v>232410</v>
      </c>
      <c r="D1594" s="54">
        <v>12881</v>
      </c>
    </row>
    <row r="1595" spans="2:5" x14ac:dyDescent="0.15">
      <c r="B1595" s="53">
        <v>43993</v>
      </c>
      <c r="C1595" s="54">
        <v>232410</v>
      </c>
      <c r="D1595" s="54">
        <v>12615</v>
      </c>
    </row>
    <row r="1596" spans="2:5" x14ac:dyDescent="0.15">
      <c r="B1596" s="53">
        <v>43994</v>
      </c>
      <c r="C1596" s="54">
        <v>232878</v>
      </c>
      <c r="D1596" s="54">
        <v>12733</v>
      </c>
    </row>
    <row r="1597" spans="2:5" x14ac:dyDescent="0.15">
      <c r="B1597" s="53">
        <v>43997</v>
      </c>
      <c r="C1597" s="54">
        <v>232878</v>
      </c>
      <c r="D1597" s="54">
        <v>12503</v>
      </c>
    </row>
    <row r="1598" spans="2:5" x14ac:dyDescent="0.15">
      <c r="B1598" s="53">
        <v>43998</v>
      </c>
      <c r="C1598" s="54">
        <v>233118</v>
      </c>
      <c r="D1598" s="54">
        <v>12930</v>
      </c>
    </row>
    <row r="1599" spans="2:5" x14ac:dyDescent="0.15">
      <c r="B1599" s="53">
        <v>43999</v>
      </c>
      <c r="C1599" s="54">
        <v>233298</v>
      </c>
      <c r="D1599" s="54">
        <v>12900</v>
      </c>
    </row>
    <row r="1600" spans="2:5" x14ac:dyDescent="0.15">
      <c r="B1600" s="53">
        <v>44000</v>
      </c>
      <c r="C1600" s="54">
        <v>233274</v>
      </c>
      <c r="D1600" s="54">
        <v>12760</v>
      </c>
    </row>
    <row r="1601" spans="2:5" x14ac:dyDescent="0.15">
      <c r="B1601" s="53">
        <v>44001</v>
      </c>
      <c r="C1601" s="54">
        <v>233238</v>
      </c>
      <c r="D1601" s="54">
        <v>12855</v>
      </c>
    </row>
    <row r="1602" spans="2:5" x14ac:dyDescent="0.15">
      <c r="B1602" s="53">
        <v>44004</v>
      </c>
      <c r="C1602" s="54">
        <v>233238</v>
      </c>
      <c r="D1602" s="54">
        <v>12625</v>
      </c>
    </row>
    <row r="1603" spans="2:5" x14ac:dyDescent="0.15">
      <c r="B1603" s="53">
        <v>44005</v>
      </c>
      <c r="C1603" s="54">
        <v>233562</v>
      </c>
      <c r="D1603" s="54">
        <v>12541</v>
      </c>
    </row>
    <row r="1604" spans="2:5" x14ac:dyDescent="0.15">
      <c r="B1604" s="53">
        <v>44006</v>
      </c>
      <c r="C1604" s="54">
        <v>233562</v>
      </c>
      <c r="D1604" s="54">
        <v>12510</v>
      </c>
    </row>
    <row r="1605" spans="2:5" x14ac:dyDescent="0.15">
      <c r="B1605" s="53">
        <v>44007</v>
      </c>
      <c r="C1605" s="54">
        <v>233586</v>
      </c>
      <c r="D1605" s="54">
        <v>12386</v>
      </c>
    </row>
    <row r="1606" spans="2:5" x14ac:dyDescent="0.15">
      <c r="B1606" s="53">
        <v>44008</v>
      </c>
      <c r="C1606" s="54">
        <v>233970</v>
      </c>
      <c r="D1606" s="54">
        <v>12709</v>
      </c>
    </row>
    <row r="1607" spans="2:5" x14ac:dyDescent="0.15">
      <c r="B1607" s="53">
        <v>44011</v>
      </c>
      <c r="C1607" s="54">
        <v>233658</v>
      </c>
      <c r="D1607" s="54">
        <v>12684</v>
      </c>
    </row>
    <row r="1608" spans="2:5" x14ac:dyDescent="0.15">
      <c r="B1608" s="53">
        <v>44012</v>
      </c>
      <c r="C1608" s="54">
        <v>233898</v>
      </c>
      <c r="D1608" s="54">
        <v>12790</v>
      </c>
    </row>
    <row r="1609" spans="2:5" x14ac:dyDescent="0.15">
      <c r="B1609" s="53">
        <v>44013</v>
      </c>
      <c r="C1609" s="54">
        <v>233526</v>
      </c>
      <c r="D1609" s="54">
        <v>12555</v>
      </c>
      <c r="E1609" s="54">
        <v>25000</v>
      </c>
    </row>
    <row r="1610" spans="2:5" x14ac:dyDescent="0.15">
      <c r="B1610" s="53">
        <v>44014</v>
      </c>
      <c r="C1610" s="54">
        <v>234312</v>
      </c>
      <c r="D1610" s="54">
        <v>12823</v>
      </c>
    </row>
    <row r="1611" spans="2:5" x14ac:dyDescent="0.15">
      <c r="B1611" s="53">
        <v>44015</v>
      </c>
      <c r="C1611" s="54">
        <v>234264</v>
      </c>
      <c r="D1611" s="54">
        <v>13040</v>
      </c>
    </row>
    <row r="1612" spans="2:5" x14ac:dyDescent="0.15">
      <c r="B1612" s="53">
        <v>44018</v>
      </c>
      <c r="C1612" s="54">
        <v>234216</v>
      </c>
      <c r="D1612" s="54">
        <v>13242</v>
      </c>
    </row>
    <row r="1613" spans="2:5" x14ac:dyDescent="0.15">
      <c r="B1613" s="53">
        <v>44019</v>
      </c>
      <c r="C1613" s="54">
        <v>234216</v>
      </c>
      <c r="D1613" s="54">
        <v>13231</v>
      </c>
    </row>
    <row r="1614" spans="2:5" x14ac:dyDescent="0.15">
      <c r="B1614" s="53">
        <v>44020</v>
      </c>
      <c r="C1614" s="54">
        <v>234654</v>
      </c>
      <c r="D1614" s="54">
        <v>13415</v>
      </c>
    </row>
    <row r="1615" spans="2:5" x14ac:dyDescent="0.15">
      <c r="B1615" s="53">
        <v>44021</v>
      </c>
      <c r="C1615" s="54">
        <v>234672</v>
      </c>
      <c r="D1615" s="54">
        <v>13425</v>
      </c>
    </row>
    <row r="1616" spans="2:5" x14ac:dyDescent="0.15">
      <c r="B1616" s="53">
        <v>44022</v>
      </c>
      <c r="C1616" s="54">
        <v>234672</v>
      </c>
      <c r="D1616" s="54">
        <v>13070</v>
      </c>
    </row>
    <row r="1617" spans="2:5" x14ac:dyDescent="0.15">
      <c r="B1617" s="53">
        <v>44025</v>
      </c>
      <c r="C1617" s="54">
        <v>234624</v>
      </c>
      <c r="D1617" s="54">
        <v>13482</v>
      </c>
    </row>
    <row r="1618" spans="2:5" x14ac:dyDescent="0.15">
      <c r="B1618" s="53">
        <v>44026</v>
      </c>
      <c r="C1618" s="54">
        <v>234192</v>
      </c>
      <c r="D1618" s="54">
        <v>13518</v>
      </c>
    </row>
    <row r="1619" spans="2:5" x14ac:dyDescent="0.15">
      <c r="B1619" s="53">
        <v>44027</v>
      </c>
      <c r="C1619" s="54">
        <v>234780</v>
      </c>
      <c r="D1619" s="54">
        <v>13512</v>
      </c>
    </row>
    <row r="1620" spans="2:5" x14ac:dyDescent="0.15">
      <c r="B1620" s="53">
        <v>44028</v>
      </c>
      <c r="C1620" s="54">
        <v>234960</v>
      </c>
      <c r="D1620" s="54">
        <v>13253</v>
      </c>
    </row>
    <row r="1621" spans="2:5" x14ac:dyDescent="0.15">
      <c r="B1621" s="53">
        <v>44029</v>
      </c>
      <c r="C1621" s="54">
        <v>234738</v>
      </c>
      <c r="D1621" s="54">
        <v>13281</v>
      </c>
    </row>
    <row r="1622" spans="2:5" x14ac:dyDescent="0.15">
      <c r="B1622" s="53">
        <v>44032</v>
      </c>
      <c r="C1622" s="54">
        <v>234690</v>
      </c>
      <c r="D1622" s="54">
        <v>13162</v>
      </c>
    </row>
    <row r="1623" spans="2:5" x14ac:dyDescent="0.15">
      <c r="B1623" s="53">
        <v>44033</v>
      </c>
      <c r="C1623" s="54">
        <v>235158</v>
      </c>
      <c r="D1623" s="54">
        <v>13315</v>
      </c>
    </row>
    <row r="1624" spans="2:5" x14ac:dyDescent="0.15">
      <c r="B1624" s="53">
        <v>44034</v>
      </c>
      <c r="C1624" s="54">
        <v>235182</v>
      </c>
      <c r="D1624" s="54">
        <v>13215</v>
      </c>
    </row>
    <row r="1625" spans="2:5" x14ac:dyDescent="0.15">
      <c r="B1625" s="53">
        <v>44035</v>
      </c>
      <c r="C1625" s="54">
        <v>235146</v>
      </c>
      <c r="D1625" s="54">
        <v>13460</v>
      </c>
    </row>
    <row r="1626" spans="2:5" x14ac:dyDescent="0.15">
      <c r="B1626" s="53">
        <v>44036</v>
      </c>
      <c r="C1626" s="54">
        <v>234636</v>
      </c>
      <c r="D1626" s="54">
        <v>13430</v>
      </c>
    </row>
    <row r="1627" spans="2:5" x14ac:dyDescent="0.15">
      <c r="B1627" s="53">
        <v>44039</v>
      </c>
      <c r="C1627" s="54">
        <v>234948</v>
      </c>
      <c r="D1627" s="54">
        <v>13718</v>
      </c>
    </row>
    <row r="1628" spans="2:5" x14ac:dyDescent="0.15">
      <c r="B1628" s="53">
        <v>44040</v>
      </c>
      <c r="C1628" s="54">
        <v>234852</v>
      </c>
      <c r="D1628" s="54">
        <v>13470</v>
      </c>
    </row>
    <row r="1629" spans="2:5" x14ac:dyDescent="0.15">
      <c r="B1629" s="53">
        <v>44041</v>
      </c>
      <c r="C1629" s="54">
        <v>235164</v>
      </c>
      <c r="D1629" s="54">
        <v>13762</v>
      </c>
    </row>
    <row r="1630" spans="2:5" x14ac:dyDescent="0.15">
      <c r="B1630" s="53">
        <v>44042</v>
      </c>
      <c r="C1630" s="54">
        <v>234786</v>
      </c>
      <c r="D1630" s="54">
        <v>13716</v>
      </c>
    </row>
    <row r="1631" spans="2:5" x14ac:dyDescent="0.15">
      <c r="B1631" s="53">
        <v>44043</v>
      </c>
      <c r="C1631" s="54">
        <v>235242</v>
      </c>
      <c r="D1631" s="54">
        <v>13756</v>
      </c>
    </row>
    <row r="1632" spans="2:5" x14ac:dyDescent="0.15">
      <c r="B1632" s="53">
        <v>44046</v>
      </c>
      <c r="C1632" s="54">
        <v>235266</v>
      </c>
      <c r="D1632" s="54">
        <v>13683</v>
      </c>
      <c r="E1632" s="54">
        <v>25000</v>
      </c>
    </row>
    <row r="1633" spans="2:4" x14ac:dyDescent="0.15">
      <c r="B1633" s="53">
        <v>44047</v>
      </c>
      <c r="C1633" s="54">
        <v>235272</v>
      </c>
      <c r="D1633" s="54">
        <v>13888</v>
      </c>
    </row>
    <row r="1634" spans="2:4" x14ac:dyDescent="0.15">
      <c r="B1634" s="53">
        <v>44048</v>
      </c>
      <c r="C1634" s="54">
        <v>235470</v>
      </c>
      <c r="D1634" s="54">
        <v>14250</v>
      </c>
    </row>
    <row r="1635" spans="2:4" x14ac:dyDescent="0.15">
      <c r="B1635" s="53">
        <v>44049</v>
      </c>
      <c r="C1635" s="54">
        <v>235860</v>
      </c>
      <c r="D1635" s="54">
        <v>14381</v>
      </c>
    </row>
    <row r="1636" spans="2:4" x14ac:dyDescent="0.15">
      <c r="B1636" s="53">
        <v>44050</v>
      </c>
      <c r="C1636" s="54">
        <v>236280</v>
      </c>
      <c r="D1636" s="54">
        <v>14335</v>
      </c>
    </row>
    <row r="1637" spans="2:4" x14ac:dyDescent="0.15">
      <c r="B1637" s="53">
        <v>44053</v>
      </c>
      <c r="C1637" s="54">
        <v>235896</v>
      </c>
      <c r="D1637" s="54">
        <v>14146</v>
      </c>
    </row>
    <row r="1638" spans="2:4" x14ac:dyDescent="0.15">
      <c r="B1638" s="53">
        <v>44054</v>
      </c>
      <c r="C1638" s="54">
        <v>235890</v>
      </c>
      <c r="D1638" s="54">
        <v>14153</v>
      </c>
    </row>
    <row r="1639" spans="2:4" x14ac:dyDescent="0.15">
      <c r="B1639" s="53">
        <v>44055</v>
      </c>
      <c r="C1639" s="54">
        <v>235866</v>
      </c>
      <c r="D1639" s="54">
        <v>14167</v>
      </c>
    </row>
    <row r="1640" spans="2:4" x14ac:dyDescent="0.15">
      <c r="B1640" s="53">
        <v>44056</v>
      </c>
      <c r="C1640" s="54">
        <v>237228</v>
      </c>
      <c r="D1640" s="54">
        <v>14106</v>
      </c>
    </row>
    <row r="1641" spans="2:4" x14ac:dyDescent="0.15">
      <c r="B1641" s="53">
        <v>44057</v>
      </c>
      <c r="C1641" s="54">
        <v>238638</v>
      </c>
      <c r="D1641" s="54">
        <v>14235</v>
      </c>
    </row>
    <row r="1642" spans="2:4" x14ac:dyDescent="0.15">
      <c r="B1642" s="53">
        <v>44060</v>
      </c>
      <c r="C1642" s="54">
        <v>238638</v>
      </c>
      <c r="D1642" s="54">
        <v>14548</v>
      </c>
    </row>
    <row r="1643" spans="2:4" x14ac:dyDescent="0.15">
      <c r="B1643" s="53">
        <v>44061</v>
      </c>
      <c r="C1643" s="54">
        <v>238530</v>
      </c>
      <c r="D1643" s="54">
        <v>14602</v>
      </c>
    </row>
    <row r="1644" spans="2:4" x14ac:dyDescent="0.15">
      <c r="B1644" s="53">
        <v>44062</v>
      </c>
      <c r="C1644" s="54">
        <v>238584</v>
      </c>
      <c r="D1644" s="54">
        <v>14705</v>
      </c>
    </row>
    <row r="1645" spans="2:4" x14ac:dyDescent="0.15">
      <c r="B1645" s="53">
        <v>44063</v>
      </c>
      <c r="C1645" s="54">
        <v>239304</v>
      </c>
      <c r="D1645" s="54">
        <v>14666</v>
      </c>
    </row>
    <row r="1646" spans="2:4" x14ac:dyDescent="0.15">
      <c r="B1646" s="53">
        <v>44064</v>
      </c>
      <c r="C1646" s="54">
        <v>238950</v>
      </c>
      <c r="D1646" s="54">
        <v>14562</v>
      </c>
    </row>
    <row r="1647" spans="2:4" x14ac:dyDescent="0.15">
      <c r="B1647" s="53">
        <v>44067</v>
      </c>
      <c r="C1647" s="54">
        <v>238950</v>
      </c>
      <c r="D1647" s="54">
        <v>14862</v>
      </c>
    </row>
    <row r="1648" spans="2:4" x14ac:dyDescent="0.15">
      <c r="B1648" s="53">
        <v>44068</v>
      </c>
      <c r="C1648" s="54">
        <v>238494</v>
      </c>
      <c r="D1648" s="54">
        <v>14880</v>
      </c>
    </row>
    <row r="1649" spans="2:5" x14ac:dyDescent="0.15">
      <c r="B1649" s="53">
        <v>44069</v>
      </c>
      <c r="C1649" s="54">
        <v>238818</v>
      </c>
      <c r="D1649" s="54">
        <v>15034</v>
      </c>
    </row>
    <row r="1650" spans="2:5" x14ac:dyDescent="0.15">
      <c r="B1650" s="53">
        <v>44070</v>
      </c>
      <c r="C1650" s="54">
        <v>238830</v>
      </c>
      <c r="D1650" s="54">
        <v>15120</v>
      </c>
    </row>
    <row r="1651" spans="2:5" x14ac:dyDescent="0.15">
      <c r="B1651" s="53">
        <v>44071</v>
      </c>
      <c r="C1651" s="54">
        <v>238974</v>
      </c>
      <c r="D1651" s="54">
        <v>15414</v>
      </c>
    </row>
    <row r="1652" spans="2:5" x14ac:dyDescent="0.15">
      <c r="B1652" s="53">
        <v>44074</v>
      </c>
      <c r="C1652" s="54">
        <v>238974</v>
      </c>
      <c r="D1652" s="54">
        <v>15414</v>
      </c>
    </row>
    <row r="1653" spans="2:5" x14ac:dyDescent="0.15">
      <c r="B1653" s="53">
        <v>44075</v>
      </c>
      <c r="C1653" s="54">
        <v>238722</v>
      </c>
      <c r="D1653" s="54">
        <v>15660</v>
      </c>
      <c r="E1653" s="54">
        <v>25000</v>
      </c>
    </row>
    <row r="1654" spans="2:5" x14ac:dyDescent="0.15">
      <c r="B1654" s="53">
        <v>44076</v>
      </c>
      <c r="C1654" s="54">
        <v>237336</v>
      </c>
      <c r="D1654" s="54">
        <v>15658</v>
      </c>
    </row>
    <row r="1655" spans="2:5" x14ac:dyDescent="0.15">
      <c r="B1655" s="53">
        <v>44077</v>
      </c>
      <c r="C1655" s="54">
        <v>236736</v>
      </c>
      <c r="D1655" s="54">
        <v>15135</v>
      </c>
    </row>
    <row r="1656" spans="2:5" x14ac:dyDescent="0.15">
      <c r="B1656" s="53">
        <v>44078</v>
      </c>
      <c r="C1656" s="54">
        <v>236634</v>
      </c>
      <c r="D1656" s="54">
        <v>15210</v>
      </c>
    </row>
    <row r="1657" spans="2:5" x14ac:dyDescent="0.15">
      <c r="B1657" s="53">
        <v>44081</v>
      </c>
      <c r="C1657" s="54">
        <v>236508</v>
      </c>
      <c r="D1657" s="54">
        <v>15185</v>
      </c>
    </row>
    <row r="1658" spans="2:5" x14ac:dyDescent="0.15">
      <c r="B1658" s="53">
        <v>44082</v>
      </c>
      <c r="C1658" s="54">
        <v>236460</v>
      </c>
      <c r="D1658" s="54">
        <v>15090</v>
      </c>
    </row>
    <row r="1659" spans="2:5" x14ac:dyDescent="0.15">
      <c r="B1659" s="53">
        <v>44083</v>
      </c>
      <c r="C1659" s="54">
        <v>236478</v>
      </c>
      <c r="D1659" s="54">
        <v>14821</v>
      </c>
    </row>
    <row r="1660" spans="2:5" x14ac:dyDescent="0.15">
      <c r="B1660" s="53">
        <v>44084</v>
      </c>
      <c r="C1660" s="54">
        <v>237162</v>
      </c>
      <c r="D1660" s="54">
        <v>14748</v>
      </c>
    </row>
    <row r="1661" spans="2:5" x14ac:dyDescent="0.15">
      <c r="B1661" s="53">
        <v>44085</v>
      </c>
      <c r="C1661" s="54">
        <v>237138</v>
      </c>
      <c r="D1661" s="54">
        <v>14935</v>
      </c>
    </row>
    <row r="1662" spans="2:5" x14ac:dyDescent="0.15">
      <c r="B1662" s="53">
        <v>44088</v>
      </c>
      <c r="C1662" s="54">
        <v>237000</v>
      </c>
      <c r="D1662" s="54">
        <v>15090</v>
      </c>
    </row>
    <row r="1663" spans="2:5" x14ac:dyDescent="0.15">
      <c r="B1663" s="53">
        <v>44089</v>
      </c>
      <c r="C1663" s="54">
        <v>237180</v>
      </c>
      <c r="D1663" s="54">
        <v>15218</v>
      </c>
    </row>
    <row r="1664" spans="2:5" x14ac:dyDescent="0.15">
      <c r="B1664" s="53">
        <v>44090</v>
      </c>
      <c r="C1664" s="54">
        <v>237276</v>
      </c>
      <c r="D1664" s="54">
        <v>15160</v>
      </c>
    </row>
    <row r="1665" spans="2:4" x14ac:dyDescent="0.15">
      <c r="B1665" s="53">
        <v>44091</v>
      </c>
      <c r="C1665" s="54">
        <v>236988</v>
      </c>
      <c r="D1665" s="54">
        <v>14895</v>
      </c>
    </row>
    <row r="1666" spans="2:4" x14ac:dyDescent="0.15">
      <c r="B1666" s="53">
        <v>44092</v>
      </c>
      <c r="C1666" s="54">
        <v>236526</v>
      </c>
      <c r="D1666" s="54">
        <v>14908</v>
      </c>
    </row>
    <row r="1667" spans="2:4" x14ac:dyDescent="0.15">
      <c r="B1667" s="53">
        <v>44095</v>
      </c>
      <c r="C1667" s="54">
        <v>236502</v>
      </c>
      <c r="D1667" s="54">
        <v>14691</v>
      </c>
    </row>
    <row r="1668" spans="2:4" x14ac:dyDescent="0.15">
      <c r="B1668" s="53">
        <v>44096</v>
      </c>
      <c r="C1668" s="54">
        <v>236382</v>
      </c>
      <c r="D1668" s="54">
        <v>14554</v>
      </c>
    </row>
    <row r="1669" spans="2:4" x14ac:dyDescent="0.15">
      <c r="B1669" s="53">
        <v>44097</v>
      </c>
      <c r="C1669" s="54">
        <v>236310</v>
      </c>
      <c r="D1669" s="54">
        <v>14365</v>
      </c>
    </row>
    <row r="1670" spans="2:4" x14ac:dyDescent="0.15">
      <c r="B1670" s="53">
        <v>44098</v>
      </c>
      <c r="C1670" s="54">
        <v>236646</v>
      </c>
      <c r="D1670" s="54">
        <v>14179</v>
      </c>
    </row>
    <row r="1671" spans="2:4" x14ac:dyDescent="0.15">
      <c r="B1671" s="53">
        <v>44099</v>
      </c>
      <c r="C1671" s="54">
        <v>236952</v>
      </c>
      <c r="D1671" s="54">
        <v>14285</v>
      </c>
    </row>
    <row r="1672" spans="2:4" x14ac:dyDescent="0.15">
      <c r="B1672" s="53">
        <v>44102</v>
      </c>
      <c r="C1672" s="54">
        <v>235950</v>
      </c>
      <c r="D1672" s="54">
        <v>14416</v>
      </c>
    </row>
    <row r="1673" spans="2:4" x14ac:dyDescent="0.15">
      <c r="B1673" s="53">
        <v>44103</v>
      </c>
      <c r="C1673" s="54">
        <v>236400</v>
      </c>
      <c r="D1673" s="54">
        <v>14470</v>
      </c>
    </row>
    <row r="1674" spans="2:4" x14ac:dyDescent="0.15">
      <c r="B1674" s="53">
        <v>44104</v>
      </c>
      <c r="C1674" s="54">
        <v>236376</v>
      </c>
      <c r="D1674" s="54">
        <v>14385</v>
      </c>
    </row>
    <row r="1675" spans="2:4" x14ac:dyDescent="0.15">
      <c r="B1675" s="53">
        <v>44105</v>
      </c>
      <c r="C1675" s="54">
        <v>236148</v>
      </c>
      <c r="D1675" s="54">
        <v>14430</v>
      </c>
    </row>
    <row r="1676" spans="2:4" x14ac:dyDescent="0.15">
      <c r="B1676" s="53">
        <v>44106</v>
      </c>
      <c r="C1676" s="54">
        <v>236202</v>
      </c>
      <c r="D1676" s="54">
        <v>14271</v>
      </c>
    </row>
    <row r="1677" spans="2:4" x14ac:dyDescent="0.15">
      <c r="B1677" s="53">
        <v>44109</v>
      </c>
      <c r="C1677" s="54">
        <v>236172</v>
      </c>
      <c r="D1677" s="54">
        <v>14360</v>
      </c>
    </row>
    <row r="1678" spans="2:4" x14ac:dyDescent="0.15">
      <c r="B1678" s="53">
        <v>44110</v>
      </c>
      <c r="C1678" s="54">
        <v>236124</v>
      </c>
      <c r="D1678" s="54">
        <v>14643</v>
      </c>
    </row>
    <row r="1679" spans="2:4" x14ac:dyDescent="0.15">
      <c r="B1679" s="53">
        <v>44111</v>
      </c>
      <c r="C1679" s="54">
        <v>236058</v>
      </c>
      <c r="D1679" s="54">
        <v>14570</v>
      </c>
    </row>
    <row r="1680" spans="2:4" x14ac:dyDescent="0.15">
      <c r="B1680" s="53">
        <v>44112</v>
      </c>
      <c r="C1680" s="54">
        <v>236088</v>
      </c>
      <c r="D1680" s="54">
        <v>14687</v>
      </c>
    </row>
    <row r="1681" spans="2:4" x14ac:dyDescent="0.15">
      <c r="B1681" s="53">
        <v>44113</v>
      </c>
      <c r="C1681" s="54">
        <v>236070</v>
      </c>
      <c r="D1681" s="54">
        <v>14990</v>
      </c>
    </row>
    <row r="1682" spans="2:4" x14ac:dyDescent="0.15">
      <c r="B1682" s="53">
        <v>44116</v>
      </c>
      <c r="C1682" s="54">
        <v>235902</v>
      </c>
      <c r="D1682" s="54">
        <v>15217</v>
      </c>
    </row>
    <row r="1683" spans="2:4" x14ac:dyDescent="0.15">
      <c r="B1683" s="53">
        <v>44117</v>
      </c>
      <c r="C1683" s="54">
        <v>236934</v>
      </c>
      <c r="D1683" s="54">
        <v>15147</v>
      </c>
    </row>
    <row r="1684" spans="2:4" x14ac:dyDescent="0.15">
      <c r="B1684" s="53">
        <v>44118</v>
      </c>
      <c r="C1684" s="54">
        <v>237156</v>
      </c>
      <c r="D1684" s="54">
        <v>15105</v>
      </c>
    </row>
    <row r="1685" spans="2:4" x14ac:dyDescent="0.15">
      <c r="B1685" s="53">
        <v>44119</v>
      </c>
      <c r="C1685" s="54">
        <v>237306</v>
      </c>
      <c r="D1685" s="54">
        <v>15353</v>
      </c>
    </row>
    <row r="1686" spans="2:4" x14ac:dyDescent="0.15">
      <c r="B1686" s="53">
        <v>44120</v>
      </c>
      <c r="C1686" s="54">
        <v>237390</v>
      </c>
      <c r="D1686" s="54">
        <v>15603</v>
      </c>
    </row>
    <row r="1687" spans="2:4" x14ac:dyDescent="0.15">
      <c r="B1687" s="53">
        <v>44123</v>
      </c>
      <c r="C1687" s="54">
        <v>237342</v>
      </c>
      <c r="D1687" s="54">
        <v>15653</v>
      </c>
    </row>
    <row r="1688" spans="2:4" x14ac:dyDescent="0.15">
      <c r="B1688" s="53">
        <v>44124</v>
      </c>
      <c r="C1688" s="54">
        <v>236832</v>
      </c>
      <c r="D1688" s="54">
        <v>15791</v>
      </c>
    </row>
    <row r="1689" spans="2:4" x14ac:dyDescent="0.15">
      <c r="B1689" s="53">
        <v>44125</v>
      </c>
      <c r="C1689" s="54">
        <v>237366</v>
      </c>
      <c r="D1689" s="54">
        <v>16064</v>
      </c>
    </row>
    <row r="1690" spans="2:4" x14ac:dyDescent="0.15">
      <c r="B1690" s="53">
        <v>44126</v>
      </c>
      <c r="C1690" s="54">
        <v>237360</v>
      </c>
      <c r="D1690" s="54">
        <v>15707</v>
      </c>
    </row>
    <row r="1691" spans="2:4" x14ac:dyDescent="0.15">
      <c r="B1691" s="53">
        <v>44127</v>
      </c>
      <c r="C1691" s="54">
        <v>237630</v>
      </c>
      <c r="D1691" s="54">
        <v>15768</v>
      </c>
    </row>
    <row r="1692" spans="2:4" x14ac:dyDescent="0.15">
      <c r="B1692" s="53">
        <v>44130</v>
      </c>
      <c r="C1692" s="54">
        <v>238152</v>
      </c>
      <c r="D1692" s="54">
        <v>15397</v>
      </c>
    </row>
    <row r="1693" spans="2:4" x14ac:dyDescent="0.15">
      <c r="B1693" s="53">
        <v>44131</v>
      </c>
      <c r="C1693" s="54">
        <v>238152</v>
      </c>
      <c r="D1693" s="54">
        <v>15602</v>
      </c>
    </row>
    <row r="1694" spans="2:4" x14ac:dyDescent="0.15">
      <c r="B1694" s="53">
        <v>44132</v>
      </c>
      <c r="C1694" s="54">
        <v>238524</v>
      </c>
      <c r="D1694" s="54">
        <v>15819</v>
      </c>
    </row>
    <row r="1695" spans="2:4" x14ac:dyDescent="0.15">
      <c r="B1695" s="53">
        <v>44133</v>
      </c>
      <c r="C1695" s="54">
        <v>239310</v>
      </c>
      <c r="D1695" s="54">
        <v>15393</v>
      </c>
    </row>
    <row r="1696" spans="2:4" x14ac:dyDescent="0.15">
      <c r="B1696" s="53">
        <v>44134</v>
      </c>
      <c r="C1696" s="54">
        <v>239016</v>
      </c>
      <c r="D1696" s="54">
        <v>15256</v>
      </c>
    </row>
    <row r="1697" spans="2:5" x14ac:dyDescent="0.15">
      <c r="B1697" s="53">
        <v>44137</v>
      </c>
      <c r="C1697" s="54">
        <v>239016</v>
      </c>
      <c r="D1697" s="54">
        <v>15113</v>
      </c>
      <c r="E1697" s="54">
        <v>25000</v>
      </c>
    </row>
    <row r="1698" spans="2:5" x14ac:dyDescent="0.15">
      <c r="B1698" s="53">
        <v>44138</v>
      </c>
      <c r="C1698" s="54">
        <v>238674</v>
      </c>
      <c r="D1698" s="54">
        <v>15365</v>
      </c>
    </row>
    <row r="1699" spans="2:5" x14ac:dyDescent="0.15">
      <c r="B1699" s="53">
        <v>44139</v>
      </c>
      <c r="C1699" s="54">
        <v>238956</v>
      </c>
      <c r="D1699" s="54">
        <v>15391</v>
      </c>
    </row>
    <row r="1700" spans="2:5" x14ac:dyDescent="0.15">
      <c r="B1700" s="53">
        <v>44140</v>
      </c>
      <c r="C1700" s="54">
        <v>238386</v>
      </c>
      <c r="D1700" s="54">
        <v>15450</v>
      </c>
    </row>
    <row r="1701" spans="2:5" x14ac:dyDescent="0.15">
      <c r="B1701" s="53">
        <v>44141</v>
      </c>
      <c r="C1701" s="54">
        <v>238830</v>
      </c>
      <c r="D1701" s="54">
        <v>15532</v>
      </c>
    </row>
    <row r="1702" spans="2:5" x14ac:dyDescent="0.15">
      <c r="B1702" s="53">
        <v>44144</v>
      </c>
      <c r="C1702" s="54">
        <v>238830</v>
      </c>
      <c r="D1702" s="54">
        <v>15862</v>
      </c>
    </row>
    <row r="1703" spans="2:5" x14ac:dyDescent="0.15">
      <c r="B1703" s="53">
        <v>44145</v>
      </c>
      <c r="C1703" s="54">
        <v>239292</v>
      </c>
      <c r="D1703" s="54">
        <v>15700</v>
      </c>
    </row>
    <row r="1704" spans="2:5" x14ac:dyDescent="0.15">
      <c r="B1704" s="53">
        <v>44146</v>
      </c>
      <c r="C1704" s="54">
        <v>239400</v>
      </c>
      <c r="D1704" s="54">
        <v>15807</v>
      </c>
    </row>
    <row r="1705" spans="2:5" x14ac:dyDescent="0.15">
      <c r="B1705" s="53">
        <v>44147</v>
      </c>
      <c r="C1705" s="54">
        <v>239154</v>
      </c>
      <c r="D1705" s="54">
        <v>15874</v>
      </c>
    </row>
    <row r="1706" spans="2:5" x14ac:dyDescent="0.15">
      <c r="B1706" s="53">
        <v>44148</v>
      </c>
      <c r="C1706" s="54">
        <v>239172</v>
      </c>
      <c r="D1706" s="54">
        <v>15815</v>
      </c>
    </row>
    <row r="1707" spans="2:5" x14ac:dyDescent="0.15">
      <c r="B1707" s="53">
        <v>44151</v>
      </c>
      <c r="C1707" s="54">
        <v>239076</v>
      </c>
      <c r="D1707" s="54">
        <v>16030</v>
      </c>
    </row>
    <row r="1708" spans="2:5" x14ac:dyDescent="0.15">
      <c r="B1708" s="53">
        <v>44152</v>
      </c>
      <c r="C1708" s="54">
        <v>238980</v>
      </c>
      <c r="D1708" s="54">
        <v>15703</v>
      </c>
    </row>
    <row r="1709" spans="2:5" x14ac:dyDescent="0.15">
      <c r="B1709" s="53">
        <v>44153</v>
      </c>
      <c r="C1709" s="54">
        <v>238980</v>
      </c>
      <c r="D1709" s="54">
        <v>15745</v>
      </c>
    </row>
    <row r="1710" spans="2:5" x14ac:dyDescent="0.15">
      <c r="B1710" s="53">
        <v>44154</v>
      </c>
      <c r="C1710" s="54">
        <v>239310</v>
      </c>
      <c r="D1710" s="54">
        <v>15690</v>
      </c>
    </row>
    <row r="1711" spans="2:5" x14ac:dyDescent="0.15">
      <c r="B1711" s="53">
        <v>44155</v>
      </c>
      <c r="C1711" s="54">
        <v>239664</v>
      </c>
      <c r="D1711" s="54">
        <v>15870</v>
      </c>
    </row>
    <row r="1712" spans="2:5" x14ac:dyDescent="0.15">
      <c r="B1712" s="53">
        <v>44158</v>
      </c>
      <c r="C1712" s="54">
        <v>240678</v>
      </c>
      <c r="D1712" s="54">
        <v>16017</v>
      </c>
    </row>
    <row r="1713" spans="2:5" x14ac:dyDescent="0.15">
      <c r="B1713" s="53">
        <v>44159</v>
      </c>
      <c r="C1713" s="54">
        <v>240174</v>
      </c>
      <c r="D1713" s="54">
        <v>16007</v>
      </c>
    </row>
    <row r="1714" spans="2:5" x14ac:dyDescent="0.15">
      <c r="B1714" s="53">
        <v>44160</v>
      </c>
      <c r="C1714" s="54">
        <v>240390</v>
      </c>
      <c r="D1714" s="54">
        <v>15975</v>
      </c>
    </row>
    <row r="1715" spans="2:5" x14ac:dyDescent="0.15">
      <c r="B1715" s="53">
        <v>44161</v>
      </c>
      <c r="C1715" s="54">
        <v>240636</v>
      </c>
      <c r="D1715" s="54">
        <v>16055</v>
      </c>
    </row>
    <row r="1716" spans="2:5" x14ac:dyDescent="0.15">
      <c r="B1716" s="53">
        <v>44162</v>
      </c>
      <c r="C1716" s="54">
        <v>241752</v>
      </c>
      <c r="D1716" s="54">
        <v>16373</v>
      </c>
    </row>
    <row r="1717" spans="2:5" x14ac:dyDescent="0.15">
      <c r="B1717" s="53">
        <v>44165</v>
      </c>
      <c r="C1717" s="54">
        <v>241662</v>
      </c>
      <c r="D1717" s="54">
        <v>16343</v>
      </c>
    </row>
    <row r="1718" spans="2:5" x14ac:dyDescent="0.15">
      <c r="B1718" s="53">
        <v>44166</v>
      </c>
      <c r="C1718" s="54">
        <v>241482</v>
      </c>
      <c r="D1718" s="54">
        <v>16102</v>
      </c>
      <c r="E1718" s="54">
        <v>25000</v>
      </c>
    </row>
    <row r="1719" spans="2:5" x14ac:dyDescent="0.15">
      <c r="B1719" s="53">
        <v>44167</v>
      </c>
      <c r="C1719" s="54">
        <v>241842</v>
      </c>
      <c r="D1719" s="54">
        <v>15850</v>
      </c>
    </row>
    <row r="1720" spans="2:5" x14ac:dyDescent="0.15">
      <c r="B1720" s="53">
        <v>44168</v>
      </c>
      <c r="C1720" s="54">
        <v>241812</v>
      </c>
      <c r="D1720" s="54">
        <v>15937</v>
      </c>
    </row>
    <row r="1721" spans="2:5" x14ac:dyDescent="0.15">
      <c r="B1721" s="53">
        <v>44169</v>
      </c>
      <c r="C1721" s="54">
        <v>242562</v>
      </c>
      <c r="D1721" s="54">
        <v>16020</v>
      </c>
    </row>
    <row r="1722" spans="2:5" x14ac:dyDescent="0.15">
      <c r="B1722" s="53">
        <v>44172</v>
      </c>
      <c r="C1722" s="54">
        <v>243408</v>
      </c>
      <c r="D1722" s="54">
        <v>16290</v>
      </c>
    </row>
    <row r="1723" spans="2:5" x14ac:dyDescent="0.15">
      <c r="B1723" s="53">
        <v>44173</v>
      </c>
      <c r="C1723" s="54">
        <v>243564</v>
      </c>
      <c r="D1723" s="54">
        <v>16390</v>
      </c>
    </row>
    <row r="1724" spans="2:5" x14ac:dyDescent="0.15">
      <c r="B1724" s="53">
        <v>44174</v>
      </c>
      <c r="C1724" s="54">
        <v>243498</v>
      </c>
      <c r="D1724" s="54">
        <v>16475</v>
      </c>
    </row>
    <row r="1725" spans="2:5" x14ac:dyDescent="0.15">
      <c r="B1725" s="53">
        <v>44175</v>
      </c>
      <c r="C1725" s="54">
        <v>243426</v>
      </c>
      <c r="D1725" s="54">
        <v>16807</v>
      </c>
    </row>
    <row r="1726" spans="2:5" x14ac:dyDescent="0.15">
      <c r="B1726" s="53">
        <v>44176</v>
      </c>
      <c r="C1726" s="54">
        <v>243180</v>
      </c>
      <c r="D1726" s="54">
        <v>17192</v>
      </c>
    </row>
    <row r="1727" spans="2:5" x14ac:dyDescent="0.15">
      <c r="B1727" s="53">
        <v>44179</v>
      </c>
      <c r="C1727" s="54">
        <v>243300</v>
      </c>
      <c r="D1727" s="54">
        <v>17594</v>
      </c>
    </row>
    <row r="1728" spans="2:5" x14ac:dyDescent="0.15">
      <c r="B1728" s="53">
        <v>44180</v>
      </c>
      <c r="C1728" s="54">
        <v>244236</v>
      </c>
      <c r="D1728" s="54">
        <v>17650</v>
      </c>
    </row>
    <row r="1729" spans="2:5" x14ac:dyDescent="0.15">
      <c r="B1729" s="53">
        <v>44181</v>
      </c>
      <c r="C1729" s="54">
        <v>244314</v>
      </c>
      <c r="D1729" s="54">
        <v>17355</v>
      </c>
    </row>
    <row r="1730" spans="2:5" x14ac:dyDescent="0.15">
      <c r="B1730" s="53">
        <v>44182</v>
      </c>
      <c r="C1730" s="54">
        <v>244212</v>
      </c>
      <c r="D1730" s="54">
        <v>17520</v>
      </c>
    </row>
    <row r="1731" spans="2:5" x14ac:dyDescent="0.15">
      <c r="B1731" s="53">
        <v>44183</v>
      </c>
      <c r="C1731" s="54">
        <v>244212</v>
      </c>
      <c r="D1731" s="54">
        <v>17551</v>
      </c>
    </row>
    <row r="1732" spans="2:5" x14ac:dyDescent="0.15">
      <c r="B1732" s="53">
        <v>44186</v>
      </c>
      <c r="C1732" s="54">
        <v>245166</v>
      </c>
      <c r="D1732" s="54">
        <v>17342</v>
      </c>
    </row>
    <row r="1733" spans="2:5" x14ac:dyDescent="0.15">
      <c r="B1733" s="53">
        <v>44187</v>
      </c>
      <c r="C1733" s="54">
        <v>245064</v>
      </c>
      <c r="D1733" s="54">
        <v>16913</v>
      </c>
    </row>
    <row r="1734" spans="2:5" x14ac:dyDescent="0.15">
      <c r="B1734" s="53">
        <v>44188</v>
      </c>
      <c r="C1734" s="54">
        <v>246318</v>
      </c>
      <c r="D1734" s="54">
        <v>16691</v>
      </c>
    </row>
    <row r="1735" spans="2:5" x14ac:dyDescent="0.15">
      <c r="B1735" s="53">
        <v>44189</v>
      </c>
      <c r="C1735" s="54">
        <v>246654</v>
      </c>
      <c r="D1735" s="54">
        <v>16951</v>
      </c>
    </row>
    <row r="1736" spans="2:5" x14ac:dyDescent="0.15">
      <c r="B1736" s="53">
        <v>44190</v>
      </c>
      <c r="C1736" s="54">
        <v>246654</v>
      </c>
      <c r="D1736" s="54">
        <v>16951</v>
      </c>
    </row>
    <row r="1737" spans="2:5" x14ac:dyDescent="0.15">
      <c r="B1737" s="53">
        <v>44193</v>
      </c>
      <c r="C1737" s="54">
        <v>246654</v>
      </c>
      <c r="D1737" s="54">
        <v>16951</v>
      </c>
    </row>
    <row r="1738" spans="2:5" x14ac:dyDescent="0.15">
      <c r="B1738" s="53">
        <v>44194</v>
      </c>
      <c r="C1738" s="54">
        <v>246798</v>
      </c>
      <c r="D1738" s="54">
        <v>17003</v>
      </c>
    </row>
    <row r="1739" spans="2:5" x14ac:dyDescent="0.15">
      <c r="B1739" s="53">
        <v>44195</v>
      </c>
      <c r="C1739" s="54">
        <v>246114</v>
      </c>
      <c r="D1739" s="54">
        <v>16775</v>
      </c>
    </row>
    <row r="1740" spans="2:5" x14ac:dyDescent="0.15">
      <c r="B1740" s="53">
        <v>44196</v>
      </c>
      <c r="C1740" s="54">
        <v>246708</v>
      </c>
      <c r="D1740" s="54">
        <v>16540</v>
      </c>
    </row>
    <row r="1741" spans="2:5" x14ac:dyDescent="0.15">
      <c r="B1741" s="53">
        <v>44200</v>
      </c>
      <c r="C1741" s="54">
        <v>247980</v>
      </c>
      <c r="D1741" s="54">
        <v>17344</v>
      </c>
      <c r="E1741" s="54">
        <v>25000</v>
      </c>
    </row>
    <row r="1742" spans="2:5" x14ac:dyDescent="0.15">
      <c r="B1742" s="53">
        <v>44201</v>
      </c>
      <c r="C1742" s="54">
        <v>247944</v>
      </c>
      <c r="D1742" s="54">
        <v>17517</v>
      </c>
    </row>
    <row r="1743" spans="2:5" x14ac:dyDescent="0.15">
      <c r="B1743" s="53">
        <v>44202</v>
      </c>
      <c r="C1743" s="54">
        <v>248382</v>
      </c>
      <c r="D1743" s="54">
        <v>17796</v>
      </c>
    </row>
    <row r="1744" spans="2:5" x14ac:dyDescent="0.15">
      <c r="B1744" s="53">
        <v>44203</v>
      </c>
      <c r="C1744" s="54">
        <v>248694</v>
      </c>
      <c r="D1744" s="54">
        <v>17929</v>
      </c>
    </row>
    <row r="1745" spans="2:4" x14ac:dyDescent="0.15">
      <c r="B1745" s="53">
        <v>44204</v>
      </c>
      <c r="C1745" s="54">
        <v>249018</v>
      </c>
      <c r="D1745" s="54">
        <v>17890</v>
      </c>
    </row>
    <row r="1746" spans="2:4" x14ac:dyDescent="0.15">
      <c r="B1746" s="53">
        <v>44207</v>
      </c>
      <c r="C1746" s="54">
        <v>248826</v>
      </c>
      <c r="D1746" s="54">
        <v>17164</v>
      </c>
    </row>
    <row r="1747" spans="2:4" x14ac:dyDescent="0.15">
      <c r="B1747" s="53">
        <v>44208</v>
      </c>
      <c r="C1747" s="54">
        <v>249198</v>
      </c>
      <c r="D1747" s="54">
        <v>17665</v>
      </c>
    </row>
    <row r="1748" spans="2:4" x14ac:dyDescent="0.15">
      <c r="B1748" s="53">
        <v>44209</v>
      </c>
      <c r="C1748" s="54">
        <v>249432</v>
      </c>
      <c r="D1748" s="54">
        <v>17675</v>
      </c>
    </row>
    <row r="1749" spans="2:4" x14ac:dyDescent="0.15">
      <c r="B1749" s="53">
        <v>44210</v>
      </c>
      <c r="C1749" s="54">
        <v>249396</v>
      </c>
      <c r="D1749" s="54">
        <v>17951</v>
      </c>
    </row>
    <row r="1750" spans="2:4" x14ac:dyDescent="0.15">
      <c r="B1750" s="53">
        <v>44211</v>
      </c>
      <c r="C1750" s="54">
        <v>249306</v>
      </c>
      <c r="D1750" s="54">
        <v>17970</v>
      </c>
    </row>
    <row r="1751" spans="2:4" x14ac:dyDescent="0.15">
      <c r="B1751" s="53">
        <v>44214</v>
      </c>
      <c r="C1751" s="54">
        <v>249300</v>
      </c>
      <c r="D1751" s="54">
        <v>18056</v>
      </c>
    </row>
    <row r="1752" spans="2:4" x14ac:dyDescent="0.15">
      <c r="B1752" s="53">
        <v>44215</v>
      </c>
      <c r="C1752" s="54">
        <v>249090</v>
      </c>
      <c r="D1752" s="54">
        <v>18075</v>
      </c>
    </row>
    <row r="1753" spans="2:4" x14ac:dyDescent="0.15">
      <c r="B1753" s="53">
        <v>44216</v>
      </c>
      <c r="C1753" s="54">
        <v>249726</v>
      </c>
      <c r="D1753" s="54">
        <v>18055</v>
      </c>
    </row>
    <row r="1754" spans="2:4" x14ac:dyDescent="0.15">
      <c r="B1754" s="53">
        <v>44217</v>
      </c>
      <c r="C1754" s="54">
        <v>249396</v>
      </c>
      <c r="D1754" s="54">
        <v>18370</v>
      </c>
    </row>
    <row r="1755" spans="2:4" x14ac:dyDescent="0.15">
      <c r="B1755" s="53">
        <v>44218</v>
      </c>
      <c r="C1755" s="54">
        <v>249366</v>
      </c>
      <c r="D1755" s="54">
        <v>17906</v>
      </c>
    </row>
    <row r="1756" spans="2:4" x14ac:dyDescent="0.15">
      <c r="B1756" s="53">
        <v>44221</v>
      </c>
      <c r="C1756" s="54">
        <v>248844</v>
      </c>
      <c r="D1756" s="54">
        <v>18240</v>
      </c>
    </row>
    <row r="1757" spans="2:4" x14ac:dyDescent="0.15">
      <c r="B1757" s="53">
        <v>44222</v>
      </c>
      <c r="C1757" s="54">
        <v>248688</v>
      </c>
      <c r="D1757" s="54">
        <v>18142</v>
      </c>
    </row>
    <row r="1758" spans="2:4" x14ac:dyDescent="0.15">
      <c r="B1758" s="53">
        <v>44223</v>
      </c>
      <c r="C1758" s="54">
        <v>248886</v>
      </c>
      <c r="D1758" s="54">
        <v>17818</v>
      </c>
    </row>
    <row r="1759" spans="2:4" x14ac:dyDescent="0.15">
      <c r="B1759" s="53">
        <v>44224</v>
      </c>
      <c r="C1759" s="54">
        <v>248886</v>
      </c>
      <c r="D1759" s="54">
        <v>17662</v>
      </c>
    </row>
    <row r="1760" spans="2:4" x14ac:dyDescent="0.15">
      <c r="B1760" s="53">
        <v>44225</v>
      </c>
      <c r="C1760" s="54">
        <v>248886</v>
      </c>
      <c r="D1760" s="54">
        <v>17727</v>
      </c>
    </row>
    <row r="1761" spans="2:5" x14ac:dyDescent="0.15">
      <c r="B1761" s="53">
        <v>44228</v>
      </c>
      <c r="C1761" s="54">
        <v>248856</v>
      </c>
      <c r="D1761" s="54">
        <v>17807</v>
      </c>
      <c r="E1761" s="54">
        <v>25000</v>
      </c>
    </row>
    <row r="1762" spans="2:5" x14ac:dyDescent="0.15">
      <c r="B1762" s="53">
        <v>44229</v>
      </c>
      <c r="C1762" s="54">
        <v>249102</v>
      </c>
      <c r="D1762" s="54">
        <v>17756</v>
      </c>
    </row>
    <row r="1763" spans="2:5" x14ac:dyDescent="0.15">
      <c r="B1763" s="53">
        <v>44230</v>
      </c>
      <c r="C1763" s="54">
        <v>249078</v>
      </c>
      <c r="D1763" s="54">
        <v>17623</v>
      </c>
    </row>
    <row r="1764" spans="2:5" x14ac:dyDescent="0.15">
      <c r="B1764" s="53">
        <v>44231</v>
      </c>
      <c r="C1764" s="54">
        <v>249030</v>
      </c>
      <c r="D1764" s="54">
        <v>17535</v>
      </c>
    </row>
    <row r="1765" spans="2:5" x14ac:dyDescent="0.15">
      <c r="B1765" s="53">
        <v>44232</v>
      </c>
      <c r="C1765" s="54">
        <v>249444</v>
      </c>
      <c r="D1765" s="54">
        <v>17954</v>
      </c>
    </row>
    <row r="1766" spans="2:5" x14ac:dyDescent="0.15">
      <c r="B1766" s="53">
        <v>44235</v>
      </c>
      <c r="C1766" s="54">
        <v>249444</v>
      </c>
      <c r="D1766" s="54">
        <v>18067</v>
      </c>
    </row>
    <row r="1767" spans="2:5" x14ac:dyDescent="0.15">
      <c r="B1767" s="53">
        <v>44236</v>
      </c>
      <c r="C1767" s="54">
        <v>249948</v>
      </c>
      <c r="D1767" s="54">
        <v>18338</v>
      </c>
    </row>
    <row r="1768" spans="2:5" x14ac:dyDescent="0.15">
      <c r="B1768" s="53">
        <v>44237</v>
      </c>
      <c r="C1768" s="54">
        <v>248664</v>
      </c>
      <c r="D1768" s="54">
        <v>18484</v>
      </c>
    </row>
    <row r="1769" spans="2:5" x14ac:dyDescent="0.15">
      <c r="B1769" s="53">
        <v>44238</v>
      </c>
      <c r="C1769" s="54">
        <v>249846</v>
      </c>
      <c r="D1769" s="54">
        <v>18599</v>
      </c>
    </row>
    <row r="1770" spans="2:5" x14ac:dyDescent="0.15">
      <c r="B1770" s="53">
        <v>44239</v>
      </c>
      <c r="C1770" s="54">
        <v>250056</v>
      </c>
      <c r="D1770" s="54">
        <v>18363</v>
      </c>
    </row>
    <row r="1771" spans="2:5" x14ac:dyDescent="0.15">
      <c r="B1771" s="53">
        <v>44242</v>
      </c>
      <c r="C1771" s="54">
        <v>250056</v>
      </c>
      <c r="D1771" s="54">
        <v>18612</v>
      </c>
    </row>
    <row r="1772" spans="2:5" x14ac:dyDescent="0.15">
      <c r="B1772" s="53">
        <v>44243</v>
      </c>
      <c r="C1772" s="54">
        <v>249990</v>
      </c>
      <c r="D1772" s="54">
        <v>18615</v>
      </c>
    </row>
    <row r="1773" spans="2:5" x14ac:dyDescent="0.15">
      <c r="B1773" s="53">
        <v>44244</v>
      </c>
      <c r="C1773" s="54">
        <v>249510</v>
      </c>
      <c r="D1773" s="54">
        <v>18704</v>
      </c>
    </row>
    <row r="1774" spans="2:5" x14ac:dyDescent="0.15">
      <c r="B1774" s="53">
        <v>44245</v>
      </c>
      <c r="C1774" s="54">
        <v>249510</v>
      </c>
      <c r="D1774" s="54">
        <v>18966</v>
      </c>
    </row>
    <row r="1775" spans="2:5" x14ac:dyDescent="0.15">
      <c r="B1775" s="53">
        <v>44246</v>
      </c>
      <c r="C1775" s="54">
        <v>249480</v>
      </c>
      <c r="D1775" s="54">
        <v>19496</v>
      </c>
    </row>
    <row r="1776" spans="2:5" x14ac:dyDescent="0.15">
      <c r="B1776" s="58">
        <v>44249</v>
      </c>
      <c r="C1776" s="54">
        <v>249150</v>
      </c>
      <c r="D1776" s="54">
        <v>19689</v>
      </c>
    </row>
    <row r="1777" spans="2:5" x14ac:dyDescent="0.15">
      <c r="B1777" s="53">
        <v>44250</v>
      </c>
      <c r="C1777" s="54">
        <v>251094</v>
      </c>
      <c r="D1777" s="54">
        <v>19226</v>
      </c>
    </row>
    <row r="1778" spans="2:5" x14ac:dyDescent="0.15">
      <c r="B1778" s="53">
        <v>44251</v>
      </c>
      <c r="C1778" s="54">
        <v>251226</v>
      </c>
      <c r="D1778" s="54">
        <v>19352</v>
      </c>
    </row>
    <row r="1779" spans="2:5" x14ac:dyDescent="0.15">
      <c r="B1779" s="53">
        <v>44252</v>
      </c>
      <c r="C1779" s="54">
        <v>251058</v>
      </c>
      <c r="D1779" s="54">
        <v>19568</v>
      </c>
    </row>
    <row r="1780" spans="2:5" x14ac:dyDescent="0.15">
      <c r="B1780" s="53">
        <v>44253</v>
      </c>
      <c r="C1780" s="54">
        <v>251130</v>
      </c>
      <c r="D1780" s="54">
        <v>18607</v>
      </c>
    </row>
    <row r="1781" spans="2:5" x14ac:dyDescent="0.15">
      <c r="B1781" s="53">
        <v>44256</v>
      </c>
      <c r="C1781" s="54">
        <v>250584</v>
      </c>
      <c r="D1781" s="54">
        <v>18655</v>
      </c>
      <c r="E1781" s="54">
        <v>25000</v>
      </c>
    </row>
    <row r="1782" spans="2:5" x14ac:dyDescent="0.15">
      <c r="B1782" s="53">
        <v>44257</v>
      </c>
      <c r="C1782" s="54">
        <v>258792</v>
      </c>
      <c r="D1782" s="54">
        <v>18580</v>
      </c>
    </row>
    <row r="1783" spans="2:5" x14ac:dyDescent="0.15">
      <c r="B1783" s="53">
        <v>44258</v>
      </c>
      <c r="C1783" s="54">
        <v>261534</v>
      </c>
      <c r="D1783" s="54">
        <v>17802</v>
      </c>
    </row>
    <row r="1784" spans="2:5" x14ac:dyDescent="0.15">
      <c r="B1784" s="53">
        <v>44259</v>
      </c>
      <c r="C1784" s="54">
        <v>260994</v>
      </c>
      <c r="D1784" s="54">
        <v>16144</v>
      </c>
    </row>
    <row r="1785" spans="2:5" x14ac:dyDescent="0.15">
      <c r="B1785" s="53">
        <v>44260</v>
      </c>
      <c r="C1785" s="54">
        <v>260376</v>
      </c>
      <c r="D1785" s="54">
        <v>16349</v>
      </c>
    </row>
    <row r="1786" spans="2:5" x14ac:dyDescent="0.15">
      <c r="B1786" s="53">
        <v>44263</v>
      </c>
      <c r="C1786" s="54">
        <v>260376</v>
      </c>
      <c r="D1786" s="54">
        <v>16115</v>
      </c>
    </row>
    <row r="1787" spans="2:5" x14ac:dyDescent="0.15">
      <c r="B1787" s="53">
        <v>44264</v>
      </c>
      <c r="C1787" s="54">
        <v>260352</v>
      </c>
      <c r="D1787" s="54">
        <v>15907</v>
      </c>
    </row>
    <row r="1788" spans="2:5" x14ac:dyDescent="0.15">
      <c r="B1788" s="53">
        <v>44265</v>
      </c>
      <c r="C1788" s="54">
        <v>259656</v>
      </c>
      <c r="D1788" s="54">
        <v>16040</v>
      </c>
    </row>
    <row r="1789" spans="2:5" x14ac:dyDescent="0.15">
      <c r="B1789" s="53">
        <v>44266</v>
      </c>
      <c r="C1789" s="54">
        <v>259662</v>
      </c>
      <c r="D1789" s="54">
        <v>16434</v>
      </c>
    </row>
    <row r="1790" spans="2:5" x14ac:dyDescent="0.15">
      <c r="B1790" s="53">
        <v>44267</v>
      </c>
      <c r="C1790" s="54">
        <v>260730</v>
      </c>
      <c r="D1790" s="54">
        <v>16158</v>
      </c>
    </row>
    <row r="1791" spans="2:5" x14ac:dyDescent="0.15">
      <c r="B1791" s="53">
        <v>44270</v>
      </c>
      <c r="C1791" s="54">
        <v>260724</v>
      </c>
      <c r="D1791" s="54">
        <v>16167</v>
      </c>
    </row>
    <row r="1792" spans="2:5" x14ac:dyDescent="0.15">
      <c r="B1792" s="53">
        <v>44271</v>
      </c>
      <c r="C1792" s="54">
        <v>260148</v>
      </c>
      <c r="D1792" s="54">
        <v>16131</v>
      </c>
    </row>
    <row r="1793" spans="2:5" x14ac:dyDescent="0.15">
      <c r="B1793" s="53">
        <v>44272</v>
      </c>
      <c r="C1793" s="54">
        <v>259782</v>
      </c>
      <c r="D1793" s="54">
        <v>15988</v>
      </c>
    </row>
    <row r="1794" spans="2:5" x14ac:dyDescent="0.15">
      <c r="B1794" s="53">
        <v>44273</v>
      </c>
      <c r="C1794" s="54">
        <v>260208</v>
      </c>
      <c r="D1794" s="54">
        <v>15999</v>
      </c>
    </row>
    <row r="1795" spans="2:5" x14ac:dyDescent="0.15">
      <c r="B1795" s="53">
        <v>44274</v>
      </c>
      <c r="C1795" s="54">
        <v>259974</v>
      </c>
      <c r="D1795" s="54">
        <v>16121</v>
      </c>
    </row>
    <row r="1796" spans="2:5" x14ac:dyDescent="0.15">
      <c r="B1796" s="53">
        <v>44277</v>
      </c>
      <c r="C1796" s="54">
        <v>259308</v>
      </c>
      <c r="D1796" s="54">
        <v>16425</v>
      </c>
    </row>
    <row r="1797" spans="2:5" x14ac:dyDescent="0.15">
      <c r="B1797" s="53">
        <v>44278</v>
      </c>
      <c r="C1797" s="54">
        <v>260928</v>
      </c>
      <c r="D1797" s="54">
        <v>16526</v>
      </c>
    </row>
    <row r="1798" spans="2:5" x14ac:dyDescent="0.15">
      <c r="B1798" s="53">
        <v>44279</v>
      </c>
      <c r="C1798" s="54">
        <v>261660</v>
      </c>
      <c r="D1798" s="54">
        <v>16133</v>
      </c>
    </row>
    <row r="1799" spans="2:5" x14ac:dyDescent="0.15">
      <c r="B1799" s="53">
        <v>44280</v>
      </c>
      <c r="C1799" s="54">
        <v>261204</v>
      </c>
      <c r="D1799" s="54">
        <v>15984</v>
      </c>
    </row>
    <row r="1800" spans="2:5" x14ac:dyDescent="0.15">
      <c r="B1800" s="53">
        <v>44281</v>
      </c>
      <c r="C1800" s="54">
        <v>260904</v>
      </c>
      <c r="D1800" s="54">
        <v>16255</v>
      </c>
    </row>
    <row r="1801" spans="2:5" x14ac:dyDescent="0.15">
      <c r="B1801" s="53">
        <v>44284</v>
      </c>
      <c r="C1801" s="54">
        <v>261018</v>
      </c>
      <c r="D1801" s="54">
        <v>16259</v>
      </c>
    </row>
    <row r="1802" spans="2:5" x14ac:dyDescent="0.15">
      <c r="B1802" s="53">
        <v>44285</v>
      </c>
      <c r="C1802" s="54">
        <v>260568</v>
      </c>
      <c r="D1802" s="54">
        <v>16327</v>
      </c>
    </row>
    <row r="1803" spans="2:5" x14ac:dyDescent="0.15">
      <c r="B1803" s="53">
        <v>44286</v>
      </c>
      <c r="C1803" s="54">
        <v>260244</v>
      </c>
      <c r="D1803" s="54">
        <v>16098</v>
      </c>
    </row>
    <row r="1804" spans="2:5" x14ac:dyDescent="0.15">
      <c r="B1804" s="53">
        <v>44287</v>
      </c>
      <c r="C1804" s="54">
        <v>259182</v>
      </c>
      <c r="D1804" s="54">
        <v>16001</v>
      </c>
      <c r="E1804" s="54">
        <v>25000</v>
      </c>
    </row>
    <row r="1805" spans="2:5" x14ac:dyDescent="0.15">
      <c r="B1805" s="53">
        <v>44288</v>
      </c>
      <c r="C1805" s="54">
        <v>259182</v>
      </c>
      <c r="D1805" s="54">
        <v>16001</v>
      </c>
    </row>
    <row r="1806" spans="2:5" x14ac:dyDescent="0.15">
      <c r="B1806" s="53">
        <v>44291</v>
      </c>
      <c r="C1806" s="54">
        <v>259182</v>
      </c>
      <c r="D1806" s="54">
        <v>16001</v>
      </c>
    </row>
    <row r="1807" spans="2:5" x14ac:dyDescent="0.15">
      <c r="B1807" s="53">
        <v>44292</v>
      </c>
      <c r="C1807" s="54">
        <v>259398</v>
      </c>
      <c r="D1807" s="54">
        <v>16520</v>
      </c>
    </row>
    <row r="1808" spans="2:5" x14ac:dyDescent="0.15">
      <c r="B1808" s="53">
        <v>44293</v>
      </c>
      <c r="C1808" s="54">
        <v>258612</v>
      </c>
      <c r="D1808" s="54">
        <v>16681</v>
      </c>
    </row>
    <row r="1809" spans="2:4" x14ac:dyDescent="0.15">
      <c r="B1809" s="53">
        <v>44294</v>
      </c>
      <c r="C1809" s="54">
        <v>257418</v>
      </c>
      <c r="D1809" s="54">
        <v>16778</v>
      </c>
    </row>
    <row r="1810" spans="2:4" x14ac:dyDescent="0.15">
      <c r="B1810" s="53">
        <v>44295</v>
      </c>
      <c r="C1810" s="54">
        <v>257910</v>
      </c>
      <c r="D1810" s="54">
        <v>16629</v>
      </c>
    </row>
    <row r="1811" spans="2:4" x14ac:dyDescent="0.15">
      <c r="B1811" s="53">
        <v>44298</v>
      </c>
      <c r="C1811" s="54">
        <v>257628</v>
      </c>
      <c r="D1811" s="54">
        <v>16220</v>
      </c>
    </row>
    <row r="1812" spans="2:4" x14ac:dyDescent="0.15">
      <c r="B1812" s="53">
        <v>44299</v>
      </c>
      <c r="C1812" s="54">
        <v>257472</v>
      </c>
      <c r="D1812" s="54">
        <v>16173</v>
      </c>
    </row>
    <row r="1813" spans="2:4" x14ac:dyDescent="0.15">
      <c r="B1813" s="53">
        <v>44300</v>
      </c>
      <c r="C1813" s="54">
        <v>263226</v>
      </c>
      <c r="D1813" s="54">
        <v>16205</v>
      </c>
    </row>
    <row r="1814" spans="2:4" x14ac:dyDescent="0.15">
      <c r="B1814" s="53">
        <v>44301</v>
      </c>
      <c r="C1814" s="54">
        <v>263202</v>
      </c>
      <c r="D1814" s="54">
        <v>16049</v>
      </c>
    </row>
    <row r="1815" spans="2:4" x14ac:dyDescent="0.15">
      <c r="B1815" s="53">
        <v>44302</v>
      </c>
      <c r="C1815" s="54">
        <v>262950</v>
      </c>
      <c r="D1815" s="54">
        <v>16411</v>
      </c>
    </row>
    <row r="1816" spans="2:4" x14ac:dyDescent="0.15">
      <c r="B1816" s="53">
        <v>44305</v>
      </c>
      <c r="C1816" s="54">
        <v>262764</v>
      </c>
      <c r="D1816" s="54">
        <v>16063</v>
      </c>
    </row>
    <row r="1817" spans="2:4" x14ac:dyDescent="0.15">
      <c r="B1817" s="53">
        <v>44306</v>
      </c>
      <c r="C1817" s="54">
        <v>264474</v>
      </c>
      <c r="D1817" s="54">
        <v>16144</v>
      </c>
    </row>
    <row r="1818" spans="2:4" x14ac:dyDescent="0.15">
      <c r="B1818" s="53">
        <v>44307</v>
      </c>
      <c r="C1818" s="54">
        <v>264606</v>
      </c>
      <c r="D1818" s="54">
        <v>16085</v>
      </c>
    </row>
    <row r="1819" spans="2:4" x14ac:dyDescent="0.15">
      <c r="B1819" s="53">
        <v>44308</v>
      </c>
      <c r="C1819" s="54">
        <v>264246</v>
      </c>
      <c r="D1819" s="54">
        <v>16009</v>
      </c>
    </row>
    <row r="1820" spans="2:4" x14ac:dyDescent="0.15">
      <c r="B1820" s="53">
        <v>44309</v>
      </c>
      <c r="C1820" s="54">
        <v>264198</v>
      </c>
      <c r="D1820" s="54">
        <v>16150</v>
      </c>
    </row>
    <row r="1821" spans="2:4" x14ac:dyDescent="0.15">
      <c r="B1821" s="53">
        <v>44312</v>
      </c>
      <c r="C1821" s="54">
        <v>263556</v>
      </c>
      <c r="D1821" s="54">
        <v>16449</v>
      </c>
    </row>
    <row r="1822" spans="2:4" x14ac:dyDescent="0.15">
      <c r="B1822" s="53">
        <v>44313</v>
      </c>
      <c r="C1822" s="54">
        <v>263208</v>
      </c>
      <c r="D1822" s="54">
        <v>16914</v>
      </c>
    </row>
    <row r="1823" spans="2:4" x14ac:dyDescent="0.15">
      <c r="B1823" s="53">
        <v>44314</v>
      </c>
      <c r="C1823" s="54">
        <v>262458</v>
      </c>
      <c r="D1823" s="54">
        <v>17223</v>
      </c>
    </row>
    <row r="1824" spans="2:4" x14ac:dyDescent="0.15">
      <c r="B1824" s="53">
        <v>44315</v>
      </c>
      <c r="C1824" s="54">
        <v>262212</v>
      </c>
      <c r="D1824" s="54">
        <v>17433</v>
      </c>
    </row>
    <row r="1825" spans="2:5" x14ac:dyDescent="0.15">
      <c r="B1825" s="53">
        <v>44316</v>
      </c>
      <c r="C1825" s="54">
        <v>262044</v>
      </c>
      <c r="D1825" s="54">
        <v>17477</v>
      </c>
    </row>
    <row r="1826" spans="2:5" x14ac:dyDescent="0.15">
      <c r="B1826" s="53">
        <v>44319</v>
      </c>
      <c r="C1826" s="54">
        <v>262044</v>
      </c>
      <c r="D1826" s="54">
        <v>17477</v>
      </c>
      <c r="E1826" s="54">
        <v>25000</v>
      </c>
    </row>
    <row r="1827" spans="2:5" x14ac:dyDescent="0.15">
      <c r="B1827" s="53">
        <v>44320</v>
      </c>
      <c r="C1827" s="54">
        <v>261996</v>
      </c>
      <c r="D1827" s="54">
        <v>17861</v>
      </c>
    </row>
    <row r="1828" spans="2:5" x14ac:dyDescent="0.15">
      <c r="B1828" s="53">
        <v>44321</v>
      </c>
      <c r="C1828" s="54">
        <v>261228</v>
      </c>
      <c r="D1828" s="54">
        <v>17985</v>
      </c>
    </row>
    <row r="1829" spans="2:5" x14ac:dyDescent="0.15">
      <c r="B1829" s="53">
        <v>44322</v>
      </c>
      <c r="C1829" s="54">
        <v>260508</v>
      </c>
      <c r="D1829" s="54">
        <v>17943</v>
      </c>
    </row>
    <row r="1830" spans="2:5" x14ac:dyDescent="0.15">
      <c r="B1830" s="53">
        <v>44323</v>
      </c>
      <c r="C1830" s="54">
        <v>259986</v>
      </c>
      <c r="D1830" s="54">
        <v>18025</v>
      </c>
    </row>
    <row r="1831" spans="2:5" x14ac:dyDescent="0.15">
      <c r="B1831" s="53">
        <v>44326</v>
      </c>
      <c r="C1831" s="54">
        <v>259044</v>
      </c>
      <c r="D1831" s="54">
        <v>18070</v>
      </c>
    </row>
    <row r="1832" spans="2:5" x14ac:dyDescent="0.15">
      <c r="B1832" s="53">
        <v>44327</v>
      </c>
      <c r="C1832" s="54">
        <v>258270</v>
      </c>
      <c r="D1832" s="54">
        <v>17943</v>
      </c>
    </row>
    <row r="1833" spans="2:5" x14ac:dyDescent="0.15">
      <c r="B1833" s="53">
        <v>44328</v>
      </c>
      <c r="C1833" s="54">
        <v>256452</v>
      </c>
      <c r="D1833" s="54">
        <v>17932</v>
      </c>
    </row>
    <row r="1834" spans="2:5" x14ac:dyDescent="0.15">
      <c r="B1834" s="53">
        <v>44329</v>
      </c>
      <c r="C1834" s="54">
        <v>256134</v>
      </c>
      <c r="D1834" s="54">
        <v>17180</v>
      </c>
    </row>
    <row r="1835" spans="2:5" x14ac:dyDescent="0.15">
      <c r="B1835" s="53">
        <v>44330</v>
      </c>
      <c r="C1835" s="54">
        <v>256134</v>
      </c>
      <c r="D1835" s="54">
        <v>17404</v>
      </c>
    </row>
    <row r="1836" spans="2:5" x14ac:dyDescent="0.15">
      <c r="B1836" s="53">
        <v>44333</v>
      </c>
      <c r="C1836" s="54">
        <v>254982</v>
      </c>
      <c r="D1836" s="54">
        <v>17723</v>
      </c>
    </row>
    <row r="1837" spans="2:5" x14ac:dyDescent="0.15">
      <c r="B1837" s="53">
        <v>44334</v>
      </c>
      <c r="C1837" s="54">
        <v>253368</v>
      </c>
      <c r="D1837" s="54">
        <v>18142</v>
      </c>
    </row>
    <row r="1838" spans="2:5" x14ac:dyDescent="0.15">
      <c r="B1838" s="53">
        <v>44335</v>
      </c>
      <c r="C1838" s="54">
        <v>252072</v>
      </c>
      <c r="D1838" s="54">
        <v>17680</v>
      </c>
    </row>
    <row r="1839" spans="2:5" x14ac:dyDescent="0.15">
      <c r="B1839" s="53">
        <v>44336</v>
      </c>
      <c r="C1839" s="54">
        <v>250482</v>
      </c>
      <c r="D1839" s="54">
        <v>17326</v>
      </c>
    </row>
    <row r="1840" spans="2:5" x14ac:dyDescent="0.15">
      <c r="B1840" s="53">
        <v>44337</v>
      </c>
      <c r="C1840" s="54">
        <v>250296</v>
      </c>
      <c r="D1840" s="54">
        <v>17047</v>
      </c>
    </row>
    <row r="1841" spans="2:5" x14ac:dyDescent="0.15">
      <c r="B1841" s="53">
        <v>44340</v>
      </c>
      <c r="C1841" s="54">
        <v>249678</v>
      </c>
      <c r="D1841" s="54">
        <v>16780</v>
      </c>
    </row>
    <row r="1842" spans="2:5" x14ac:dyDescent="0.15">
      <c r="B1842" s="53">
        <v>44341</v>
      </c>
      <c r="C1842" s="54">
        <v>249372</v>
      </c>
      <c r="D1842" s="54">
        <v>17125</v>
      </c>
    </row>
    <row r="1843" spans="2:5" x14ac:dyDescent="0.15">
      <c r="B1843" s="53">
        <v>44342</v>
      </c>
      <c r="C1843" s="54">
        <v>248358</v>
      </c>
      <c r="D1843" s="54">
        <v>17168</v>
      </c>
    </row>
    <row r="1844" spans="2:5" x14ac:dyDescent="0.15">
      <c r="B1844" s="53">
        <v>44343</v>
      </c>
      <c r="C1844" s="54">
        <v>247782</v>
      </c>
      <c r="D1844" s="54">
        <v>17364</v>
      </c>
    </row>
    <row r="1845" spans="2:5" x14ac:dyDescent="0.15">
      <c r="B1845" s="53">
        <v>44344</v>
      </c>
      <c r="C1845" s="54">
        <v>247494</v>
      </c>
      <c r="D1845" s="54">
        <v>17811</v>
      </c>
    </row>
    <row r="1846" spans="2:5" x14ac:dyDescent="0.15">
      <c r="B1846" s="53">
        <v>44347</v>
      </c>
      <c r="C1846" s="54">
        <v>247494</v>
      </c>
      <c r="D1846" s="54">
        <v>17811</v>
      </c>
    </row>
    <row r="1847" spans="2:5" x14ac:dyDescent="0.15">
      <c r="B1847" s="53">
        <v>44348</v>
      </c>
      <c r="C1847" s="54">
        <v>246444</v>
      </c>
      <c r="D1847" s="54">
        <v>18147</v>
      </c>
      <c r="E1847" s="54">
        <v>25000</v>
      </c>
    </row>
    <row r="1848" spans="2:5" x14ac:dyDescent="0.15">
      <c r="B1848" s="53">
        <v>44349</v>
      </c>
      <c r="C1848" s="54">
        <v>243630</v>
      </c>
      <c r="D1848" s="54">
        <v>18133</v>
      </c>
    </row>
    <row r="1849" spans="2:5" x14ac:dyDescent="0.15">
      <c r="B1849" s="53">
        <v>44350</v>
      </c>
      <c r="C1849" s="54">
        <v>243162</v>
      </c>
      <c r="D1849" s="54">
        <v>17945</v>
      </c>
    </row>
    <row r="1850" spans="2:5" x14ac:dyDescent="0.15">
      <c r="B1850" s="53">
        <v>44351</v>
      </c>
      <c r="C1850" s="54">
        <v>242568</v>
      </c>
      <c r="D1850" s="54">
        <v>17922</v>
      </c>
    </row>
    <row r="1851" spans="2:5" x14ac:dyDescent="0.15">
      <c r="B1851" s="53">
        <v>44354</v>
      </c>
      <c r="C1851" s="54">
        <v>242004</v>
      </c>
      <c r="D1851" s="54">
        <v>17625</v>
      </c>
    </row>
    <row r="1852" spans="2:5" x14ac:dyDescent="0.15">
      <c r="B1852" s="53">
        <v>44355</v>
      </c>
      <c r="C1852" s="54">
        <v>241392</v>
      </c>
      <c r="D1852" s="54">
        <v>17828</v>
      </c>
    </row>
    <row r="1853" spans="2:5" x14ac:dyDescent="0.15">
      <c r="B1853" s="53">
        <v>44356</v>
      </c>
      <c r="C1853" s="54">
        <v>241260</v>
      </c>
      <c r="D1853" s="54">
        <v>18088</v>
      </c>
    </row>
    <row r="1854" spans="2:5" x14ac:dyDescent="0.15">
      <c r="B1854" s="53">
        <v>44357</v>
      </c>
      <c r="C1854" s="54">
        <v>240570</v>
      </c>
      <c r="D1854" s="54">
        <v>17783</v>
      </c>
    </row>
    <row r="1855" spans="2:5" x14ac:dyDescent="0.15">
      <c r="B1855" s="53">
        <v>44358</v>
      </c>
      <c r="C1855" s="54">
        <v>240732</v>
      </c>
      <c r="D1855" s="54">
        <v>18303</v>
      </c>
    </row>
    <row r="1856" spans="2:5" x14ac:dyDescent="0.15">
      <c r="B1856" s="53">
        <v>44361</v>
      </c>
      <c r="C1856" s="54">
        <v>240222</v>
      </c>
      <c r="D1856" s="54">
        <v>18276</v>
      </c>
    </row>
    <row r="1857" spans="2:5" x14ac:dyDescent="0.15">
      <c r="B1857" s="53">
        <v>44362</v>
      </c>
      <c r="C1857" s="54">
        <v>240492</v>
      </c>
      <c r="D1857" s="54">
        <v>17909</v>
      </c>
    </row>
    <row r="1858" spans="2:5" x14ac:dyDescent="0.15">
      <c r="B1858" s="53">
        <v>44363</v>
      </c>
      <c r="C1858" s="54">
        <v>239838</v>
      </c>
      <c r="D1858" s="54">
        <v>17483</v>
      </c>
    </row>
    <row r="1859" spans="2:5" x14ac:dyDescent="0.15">
      <c r="B1859" s="53">
        <v>44364</v>
      </c>
      <c r="C1859" s="54">
        <v>238602</v>
      </c>
      <c r="D1859" s="54">
        <v>17287</v>
      </c>
    </row>
    <row r="1860" spans="2:5" x14ac:dyDescent="0.15">
      <c r="B1860" s="53">
        <v>44365</v>
      </c>
      <c r="C1860" s="54">
        <v>238410</v>
      </c>
      <c r="D1860" s="54">
        <v>17320</v>
      </c>
    </row>
    <row r="1861" spans="2:5" x14ac:dyDescent="0.15">
      <c r="B1861" s="53">
        <v>44368</v>
      </c>
      <c r="C1861" s="54">
        <v>237678</v>
      </c>
      <c r="D1861" s="54">
        <v>17310</v>
      </c>
    </row>
    <row r="1862" spans="2:5" x14ac:dyDescent="0.15">
      <c r="B1862" s="53">
        <v>44369</v>
      </c>
      <c r="C1862" s="54">
        <v>237414</v>
      </c>
      <c r="D1862" s="54">
        <v>17701</v>
      </c>
    </row>
    <row r="1863" spans="2:5" x14ac:dyDescent="0.15">
      <c r="B1863" s="53">
        <v>44370</v>
      </c>
      <c r="C1863" s="54">
        <v>235818</v>
      </c>
      <c r="D1863" s="54">
        <v>17867</v>
      </c>
    </row>
    <row r="1864" spans="2:5" x14ac:dyDescent="0.15">
      <c r="B1864" s="53">
        <v>44371</v>
      </c>
      <c r="C1864" s="54">
        <v>234900</v>
      </c>
      <c r="D1864" s="54">
        <v>18192</v>
      </c>
    </row>
    <row r="1865" spans="2:5" x14ac:dyDescent="0.15">
      <c r="B1865" s="53">
        <v>44372</v>
      </c>
      <c r="C1865" s="54">
        <v>234576</v>
      </c>
      <c r="D1865" s="54">
        <v>18611</v>
      </c>
    </row>
    <row r="1866" spans="2:5" x14ac:dyDescent="0.15">
      <c r="B1866" s="53">
        <v>44375</v>
      </c>
      <c r="C1866" s="54">
        <v>234186</v>
      </c>
      <c r="D1866" s="54">
        <v>18358</v>
      </c>
    </row>
    <row r="1867" spans="2:5" x14ac:dyDescent="0.15">
      <c r="B1867" s="53">
        <v>44376</v>
      </c>
      <c r="C1867" s="54">
        <v>233814</v>
      </c>
      <c r="D1867" s="54">
        <v>18213</v>
      </c>
    </row>
    <row r="1868" spans="2:5" x14ac:dyDescent="0.15">
      <c r="B1868" s="53">
        <v>44377</v>
      </c>
      <c r="C1868" s="54">
        <v>232476</v>
      </c>
      <c r="D1868" s="54">
        <v>18450</v>
      </c>
    </row>
    <row r="1869" spans="2:5" x14ac:dyDescent="0.15">
      <c r="B1869" s="53">
        <v>44378</v>
      </c>
      <c r="C1869" s="54">
        <v>231498</v>
      </c>
      <c r="D1869" s="54">
        <v>18082</v>
      </c>
      <c r="E1869" s="54">
        <v>25000</v>
      </c>
    </row>
    <row r="1870" spans="2:5" x14ac:dyDescent="0.15">
      <c r="B1870" s="53">
        <v>44379</v>
      </c>
      <c r="C1870" s="54">
        <v>231378</v>
      </c>
      <c r="D1870" s="54">
        <v>18141</v>
      </c>
    </row>
    <row r="1871" spans="2:5" x14ac:dyDescent="0.15">
      <c r="B1871" s="53">
        <v>44382</v>
      </c>
      <c r="C1871" s="54">
        <v>232566</v>
      </c>
      <c r="D1871" s="54">
        <v>18370</v>
      </c>
    </row>
    <row r="1872" spans="2:5" x14ac:dyDescent="0.15">
      <c r="B1872" s="53">
        <v>44383</v>
      </c>
      <c r="C1872" s="54">
        <v>232554</v>
      </c>
      <c r="D1872" s="54">
        <v>18541</v>
      </c>
    </row>
    <row r="1873" spans="2:4" x14ac:dyDescent="0.15">
      <c r="B1873" s="53">
        <v>44384</v>
      </c>
      <c r="C1873" s="54">
        <v>231312</v>
      </c>
      <c r="D1873" s="54">
        <v>18309</v>
      </c>
    </row>
    <row r="1874" spans="2:4" x14ac:dyDescent="0.15">
      <c r="B1874" s="53">
        <v>44385</v>
      </c>
      <c r="C1874" s="54">
        <v>229980</v>
      </c>
      <c r="D1874" s="54">
        <v>18180</v>
      </c>
    </row>
    <row r="1875" spans="2:4" x14ac:dyDescent="0.15">
      <c r="B1875" s="53">
        <v>44386</v>
      </c>
      <c r="C1875" s="54">
        <v>228612</v>
      </c>
      <c r="D1875" s="54">
        <v>18673</v>
      </c>
    </row>
    <row r="1876" spans="2:4" x14ac:dyDescent="0.15">
      <c r="B1876" s="53">
        <v>44389</v>
      </c>
      <c r="C1876" s="54">
        <v>226962</v>
      </c>
      <c r="D1876" s="54">
        <v>18566</v>
      </c>
    </row>
    <row r="1877" spans="2:4" x14ac:dyDescent="0.15">
      <c r="B1877" s="53">
        <v>44390</v>
      </c>
      <c r="C1877" s="54">
        <v>226230</v>
      </c>
      <c r="D1877" s="54">
        <v>18785</v>
      </c>
    </row>
    <row r="1878" spans="2:4" x14ac:dyDescent="0.15">
      <c r="B1878" s="53">
        <v>44391</v>
      </c>
      <c r="C1878" s="54">
        <v>225312</v>
      </c>
      <c r="D1878" s="54">
        <v>18689</v>
      </c>
    </row>
    <row r="1879" spans="2:4" x14ac:dyDescent="0.15">
      <c r="B1879" s="53">
        <v>44392</v>
      </c>
      <c r="C1879" s="54">
        <v>223872</v>
      </c>
      <c r="D1879" s="54">
        <v>18695</v>
      </c>
    </row>
    <row r="1880" spans="2:4" x14ac:dyDescent="0.15">
      <c r="B1880" s="53">
        <v>44393</v>
      </c>
      <c r="C1880" s="54">
        <v>223248</v>
      </c>
      <c r="D1880" s="54">
        <v>18895</v>
      </c>
    </row>
    <row r="1881" spans="2:4" x14ac:dyDescent="0.15">
      <c r="B1881" s="53">
        <v>44396</v>
      </c>
      <c r="C1881" s="54">
        <v>221892</v>
      </c>
      <c r="D1881" s="54">
        <v>18866</v>
      </c>
    </row>
    <row r="1882" spans="2:4" x14ac:dyDescent="0.15">
      <c r="B1882" s="53">
        <v>44397</v>
      </c>
      <c r="C1882" s="54">
        <v>220128</v>
      </c>
      <c r="D1882" s="54">
        <v>18570</v>
      </c>
    </row>
    <row r="1883" spans="2:4" x14ac:dyDescent="0.15">
      <c r="B1883" s="53">
        <v>44398</v>
      </c>
      <c r="C1883" s="54">
        <v>220074</v>
      </c>
      <c r="D1883" s="54">
        <v>18382</v>
      </c>
    </row>
    <row r="1884" spans="2:4" x14ac:dyDescent="0.15">
      <c r="B1884" s="53">
        <v>44399</v>
      </c>
      <c r="C1884" s="54">
        <v>219516</v>
      </c>
      <c r="D1884" s="54">
        <v>18870</v>
      </c>
    </row>
    <row r="1885" spans="2:4" x14ac:dyDescent="0.15">
      <c r="B1885" s="53">
        <v>44400</v>
      </c>
      <c r="C1885" s="54">
        <v>219444</v>
      </c>
      <c r="D1885" s="54">
        <v>19267</v>
      </c>
    </row>
    <row r="1886" spans="2:4" x14ac:dyDescent="0.15">
      <c r="B1886" s="53">
        <v>44403</v>
      </c>
      <c r="C1886" s="54">
        <v>219180</v>
      </c>
      <c r="D1886" s="54">
        <v>19482</v>
      </c>
    </row>
    <row r="1887" spans="2:4" x14ac:dyDescent="0.15">
      <c r="B1887" s="53">
        <v>44404</v>
      </c>
      <c r="C1887" s="54">
        <v>217878</v>
      </c>
      <c r="D1887" s="54">
        <v>19368</v>
      </c>
    </row>
    <row r="1888" spans="2:4" x14ac:dyDescent="0.15">
      <c r="B1888" s="53">
        <v>44405</v>
      </c>
      <c r="C1888" s="54">
        <v>215820</v>
      </c>
      <c r="D1888" s="54">
        <v>19583</v>
      </c>
    </row>
    <row r="1889" spans="2:5" x14ac:dyDescent="0.15">
      <c r="B1889" s="53">
        <v>44406</v>
      </c>
      <c r="C1889" s="54">
        <v>215412</v>
      </c>
      <c r="D1889" s="54">
        <v>19769</v>
      </c>
    </row>
    <row r="1890" spans="2:5" x14ac:dyDescent="0.15">
      <c r="B1890" s="53">
        <v>44407</v>
      </c>
      <c r="C1890" s="54">
        <v>214632</v>
      </c>
      <c r="D1890" s="54">
        <v>19892</v>
      </c>
    </row>
    <row r="1891" spans="2:5" x14ac:dyDescent="0.15">
      <c r="B1891" s="53">
        <v>44410</v>
      </c>
      <c r="C1891" s="54">
        <v>213120</v>
      </c>
      <c r="D1891" s="54">
        <v>19725</v>
      </c>
      <c r="E1891" s="54">
        <v>25000</v>
      </c>
    </row>
    <row r="1892" spans="2:5" x14ac:dyDescent="0.15">
      <c r="B1892" s="53">
        <v>44411</v>
      </c>
      <c r="C1892" s="54">
        <v>211068</v>
      </c>
      <c r="D1892" s="54">
        <v>19324</v>
      </c>
    </row>
    <row r="1893" spans="2:5" x14ac:dyDescent="0.15">
      <c r="B1893" s="53">
        <v>44412</v>
      </c>
      <c r="C1893" s="54">
        <v>210192</v>
      </c>
      <c r="D1893" s="54">
        <v>19448</v>
      </c>
    </row>
    <row r="1894" spans="2:5" x14ac:dyDescent="0.15">
      <c r="B1894" s="53">
        <v>44413</v>
      </c>
      <c r="C1894" s="54">
        <v>209898</v>
      </c>
      <c r="D1894" s="54">
        <v>19279</v>
      </c>
    </row>
    <row r="1895" spans="2:5" x14ac:dyDescent="0.15">
      <c r="B1895" s="53">
        <v>44414</v>
      </c>
      <c r="C1895" s="54">
        <v>208590</v>
      </c>
      <c r="D1895" s="54">
        <v>19533</v>
      </c>
    </row>
    <row r="1896" spans="2:5" x14ac:dyDescent="0.15">
      <c r="B1896" s="53">
        <v>44417</v>
      </c>
      <c r="C1896" s="54">
        <v>207636</v>
      </c>
      <c r="D1896" s="54">
        <v>18748</v>
      </c>
    </row>
    <row r="1897" spans="2:5" x14ac:dyDescent="0.15">
      <c r="B1897" s="53">
        <v>44418</v>
      </c>
      <c r="C1897" s="54">
        <v>205632</v>
      </c>
      <c r="D1897" s="54">
        <v>18718</v>
      </c>
    </row>
    <row r="1898" spans="2:5" x14ac:dyDescent="0.15">
      <c r="B1898" s="53">
        <v>44419</v>
      </c>
      <c r="C1898" s="54">
        <v>205452</v>
      </c>
      <c r="D1898" s="54">
        <v>18885</v>
      </c>
    </row>
    <row r="1899" spans="2:5" x14ac:dyDescent="0.15">
      <c r="B1899" s="53">
        <v>44420</v>
      </c>
      <c r="C1899" s="54">
        <v>204012</v>
      </c>
      <c r="D1899" s="54">
        <v>19540</v>
      </c>
    </row>
    <row r="1900" spans="2:5" x14ac:dyDescent="0.15">
      <c r="B1900" s="53">
        <v>44421</v>
      </c>
      <c r="C1900" s="54">
        <v>202896</v>
      </c>
      <c r="D1900" s="54">
        <v>19650</v>
      </c>
    </row>
    <row r="1901" spans="2:5" x14ac:dyDescent="0.15">
      <c r="B1901" s="53">
        <v>44424</v>
      </c>
      <c r="C1901" s="54">
        <v>202212</v>
      </c>
      <c r="D1901" s="54">
        <v>19505</v>
      </c>
    </row>
    <row r="1902" spans="2:5" x14ac:dyDescent="0.15">
      <c r="B1902" s="53">
        <v>44425</v>
      </c>
      <c r="C1902" s="54">
        <v>200382</v>
      </c>
      <c r="D1902" s="54">
        <v>19470</v>
      </c>
    </row>
    <row r="1903" spans="2:5" x14ac:dyDescent="0.15">
      <c r="B1903" s="53">
        <v>44426</v>
      </c>
      <c r="C1903" s="54">
        <v>199110</v>
      </c>
      <c r="D1903" s="54">
        <v>19019</v>
      </c>
    </row>
    <row r="1904" spans="2:5" x14ac:dyDescent="0.15">
      <c r="B1904" s="53">
        <v>44427</v>
      </c>
      <c r="C1904" s="54">
        <v>198486</v>
      </c>
      <c r="D1904" s="54">
        <v>18476</v>
      </c>
    </row>
    <row r="1905" spans="2:5" x14ac:dyDescent="0.15">
      <c r="B1905" s="53">
        <v>44428</v>
      </c>
      <c r="C1905" s="54">
        <v>198114</v>
      </c>
      <c r="D1905" s="54">
        <v>18569</v>
      </c>
    </row>
    <row r="1906" spans="2:5" x14ac:dyDescent="0.15">
      <c r="B1906" s="53">
        <v>44431</v>
      </c>
      <c r="C1906" s="54">
        <v>197298</v>
      </c>
      <c r="D1906" s="54">
        <v>18895</v>
      </c>
    </row>
    <row r="1907" spans="2:5" x14ac:dyDescent="0.15">
      <c r="B1907" s="53">
        <v>44432</v>
      </c>
      <c r="C1907" s="54">
        <v>195558</v>
      </c>
      <c r="D1907" s="54">
        <v>19065</v>
      </c>
    </row>
    <row r="1908" spans="2:5" x14ac:dyDescent="0.15">
      <c r="B1908" s="53">
        <v>44433</v>
      </c>
      <c r="C1908" s="54">
        <v>197076</v>
      </c>
      <c r="D1908" s="54">
        <v>19225</v>
      </c>
    </row>
    <row r="1909" spans="2:5" x14ac:dyDescent="0.15">
      <c r="B1909" s="53">
        <v>44434</v>
      </c>
      <c r="C1909" s="54">
        <v>196290</v>
      </c>
      <c r="D1909" s="54">
        <v>18868</v>
      </c>
    </row>
    <row r="1910" spans="2:5" x14ac:dyDescent="0.15">
      <c r="B1910" s="53">
        <v>44435</v>
      </c>
      <c r="C1910" s="54">
        <v>195252</v>
      </c>
      <c r="D1910" s="54">
        <v>18914</v>
      </c>
    </row>
    <row r="1911" spans="2:5" x14ac:dyDescent="0.15">
      <c r="B1911" s="53">
        <v>44439</v>
      </c>
      <c r="C1911" s="54">
        <v>194466</v>
      </c>
      <c r="D1911" s="54">
        <v>19513</v>
      </c>
    </row>
    <row r="1912" spans="2:5" x14ac:dyDescent="0.15">
      <c r="B1912" s="53">
        <v>44440</v>
      </c>
      <c r="C1912" s="54">
        <v>192456</v>
      </c>
      <c r="D1912" s="54">
        <v>19541</v>
      </c>
      <c r="E1912" s="54">
        <v>25000</v>
      </c>
    </row>
    <row r="1913" spans="2:5" x14ac:dyDescent="0.15">
      <c r="B1913" s="53">
        <v>44441</v>
      </c>
      <c r="C1913" s="54">
        <v>190488</v>
      </c>
      <c r="D1913" s="54">
        <v>19365</v>
      </c>
    </row>
    <row r="1914" spans="2:5" x14ac:dyDescent="0.15">
      <c r="B1914" s="53">
        <v>44442</v>
      </c>
      <c r="C1914" s="54">
        <v>188676</v>
      </c>
      <c r="D1914" s="54">
        <v>19494</v>
      </c>
    </row>
    <row r="1915" spans="2:5" x14ac:dyDescent="0.15">
      <c r="B1915" s="53">
        <v>44445</v>
      </c>
      <c r="C1915" s="54">
        <v>187602</v>
      </c>
      <c r="D1915" s="54">
        <v>19640</v>
      </c>
    </row>
    <row r="1916" spans="2:5" x14ac:dyDescent="0.15">
      <c r="B1916" s="53">
        <v>44446</v>
      </c>
      <c r="C1916" s="54">
        <v>185160</v>
      </c>
      <c r="D1916" s="54">
        <v>19555</v>
      </c>
    </row>
    <row r="1917" spans="2:5" x14ac:dyDescent="0.15">
      <c r="B1917" s="53">
        <v>44447</v>
      </c>
      <c r="C1917" s="54">
        <v>183673</v>
      </c>
      <c r="D1917" s="54">
        <v>19725</v>
      </c>
    </row>
    <row r="1918" spans="2:5" x14ac:dyDescent="0.15">
      <c r="B1918" s="53">
        <v>44448</v>
      </c>
      <c r="C1918" s="54">
        <v>181368</v>
      </c>
      <c r="D1918" s="54">
        <v>20240</v>
      </c>
    </row>
    <row r="1919" spans="2:5" x14ac:dyDescent="0.15">
      <c r="B1919" s="53">
        <v>44449</v>
      </c>
      <c r="C1919" s="54">
        <v>179394</v>
      </c>
      <c r="D1919" s="54">
        <v>20375</v>
      </c>
    </row>
    <row r="1920" spans="2:5" x14ac:dyDescent="0.15">
      <c r="B1920" s="53">
        <v>44452</v>
      </c>
      <c r="C1920" s="54">
        <v>177078</v>
      </c>
      <c r="D1920" s="54">
        <v>19930</v>
      </c>
    </row>
    <row r="1921" spans="2:5" x14ac:dyDescent="0.15">
      <c r="B1921" s="53">
        <v>44453</v>
      </c>
      <c r="C1921" s="54">
        <v>175608</v>
      </c>
      <c r="D1921" s="54">
        <v>19640</v>
      </c>
    </row>
    <row r="1922" spans="2:5" x14ac:dyDescent="0.15">
      <c r="B1922" s="53">
        <v>44454</v>
      </c>
      <c r="C1922" s="54">
        <v>174282</v>
      </c>
      <c r="D1922" s="54">
        <v>19850</v>
      </c>
    </row>
    <row r="1923" spans="2:5" x14ac:dyDescent="0.15">
      <c r="B1923" s="53">
        <v>44455</v>
      </c>
      <c r="C1923" s="54">
        <v>173298</v>
      </c>
      <c r="D1923" s="54">
        <v>19530</v>
      </c>
    </row>
    <row r="1924" spans="2:5" x14ac:dyDescent="0.15">
      <c r="B1924" s="53">
        <v>44456</v>
      </c>
      <c r="C1924" s="54">
        <v>171714</v>
      </c>
      <c r="D1924" s="54">
        <v>20060</v>
      </c>
    </row>
    <row r="1925" spans="2:5" x14ac:dyDescent="0.15">
      <c r="B1925" s="53">
        <v>44459</v>
      </c>
      <c r="C1925" s="54">
        <v>169992</v>
      </c>
      <c r="D1925" s="54">
        <v>19080</v>
      </c>
    </row>
    <row r="1926" spans="2:5" x14ac:dyDescent="0.15">
      <c r="B1926" s="53">
        <v>44460</v>
      </c>
      <c r="C1926" s="54">
        <v>166788</v>
      </c>
      <c r="D1926" s="54">
        <v>18910</v>
      </c>
    </row>
    <row r="1927" spans="2:5" x14ac:dyDescent="0.15">
      <c r="B1927" s="53">
        <v>44461</v>
      </c>
      <c r="C1927" s="54">
        <v>165882</v>
      </c>
      <c r="D1927" s="54">
        <v>19080</v>
      </c>
    </row>
    <row r="1928" spans="2:5" x14ac:dyDescent="0.15">
      <c r="B1928" s="53">
        <v>44462</v>
      </c>
      <c r="C1928" s="54">
        <v>164610</v>
      </c>
      <c r="D1928" s="54">
        <v>19235</v>
      </c>
    </row>
    <row r="1929" spans="2:5" x14ac:dyDescent="0.15">
      <c r="B1929" s="53">
        <v>44463</v>
      </c>
      <c r="C1929" s="54">
        <v>164034</v>
      </c>
      <c r="D1929" s="54">
        <v>19180</v>
      </c>
    </row>
    <row r="1930" spans="2:5" x14ac:dyDescent="0.15">
      <c r="B1930" s="53">
        <v>44466</v>
      </c>
      <c r="C1930" s="54">
        <v>162690</v>
      </c>
      <c r="D1930" s="54">
        <v>18910</v>
      </c>
    </row>
    <row r="1931" spans="2:5" x14ac:dyDescent="0.15">
      <c r="B1931" s="53">
        <v>44467</v>
      </c>
      <c r="C1931" s="54">
        <v>160230</v>
      </c>
      <c r="D1931" s="54">
        <v>18620</v>
      </c>
    </row>
    <row r="1932" spans="2:5" x14ac:dyDescent="0.15">
      <c r="B1932" s="53">
        <v>44468</v>
      </c>
      <c r="C1932" s="54">
        <v>158274</v>
      </c>
      <c r="D1932" s="54">
        <v>18625</v>
      </c>
    </row>
    <row r="1933" spans="2:5" x14ac:dyDescent="0.15">
      <c r="B1933" s="53">
        <v>44469</v>
      </c>
      <c r="C1933" s="54">
        <v>157062</v>
      </c>
      <c r="D1933" s="54">
        <v>18180</v>
      </c>
    </row>
    <row r="1934" spans="2:5" x14ac:dyDescent="0.15">
      <c r="B1934" s="53">
        <v>44470</v>
      </c>
      <c r="C1934" s="54">
        <v>156234</v>
      </c>
      <c r="D1934" s="54">
        <v>18125</v>
      </c>
      <c r="E1934" s="54">
        <v>25000</v>
      </c>
    </row>
    <row r="1935" spans="2:5" x14ac:dyDescent="0.15">
      <c r="B1935" s="53">
        <v>44473</v>
      </c>
      <c r="C1935" s="54">
        <v>155244</v>
      </c>
      <c r="D1935" s="54">
        <v>18140</v>
      </c>
    </row>
    <row r="1936" spans="2:5" x14ac:dyDescent="0.15">
      <c r="B1936" s="53">
        <v>44474</v>
      </c>
      <c r="C1936" s="54">
        <v>154440</v>
      </c>
      <c r="D1936" s="54">
        <v>17800</v>
      </c>
    </row>
    <row r="1937" spans="2:4" x14ac:dyDescent="0.15">
      <c r="B1937" s="53">
        <v>44475</v>
      </c>
      <c r="C1937" s="54">
        <v>153180</v>
      </c>
      <c r="D1937" s="54">
        <v>18095</v>
      </c>
    </row>
    <row r="1938" spans="2:4" x14ac:dyDescent="0.15">
      <c r="B1938" s="53">
        <v>44476</v>
      </c>
      <c r="C1938" s="54">
        <v>151728</v>
      </c>
      <c r="D1938" s="54">
        <v>18240</v>
      </c>
    </row>
    <row r="1939" spans="2:4" x14ac:dyDescent="0.15">
      <c r="B1939" s="53">
        <v>44477</v>
      </c>
      <c r="C1939" s="54">
        <v>149412</v>
      </c>
      <c r="D1939" s="54">
        <v>18870</v>
      </c>
    </row>
    <row r="1940" spans="2:4" x14ac:dyDescent="0.15">
      <c r="B1940" s="53">
        <v>44480</v>
      </c>
      <c r="C1940" s="54">
        <v>148878</v>
      </c>
      <c r="D1940" s="54">
        <v>19420</v>
      </c>
    </row>
    <row r="1941" spans="2:4" x14ac:dyDescent="0.15">
      <c r="B1941" s="53">
        <v>44481</v>
      </c>
      <c r="C1941" s="54">
        <v>147780</v>
      </c>
      <c r="D1941" s="54">
        <v>19375</v>
      </c>
    </row>
    <row r="1942" spans="2:4" x14ac:dyDescent="0.15">
      <c r="B1942" s="53">
        <v>44482</v>
      </c>
      <c r="C1942" s="54">
        <v>147060</v>
      </c>
      <c r="D1942" s="54">
        <v>19235</v>
      </c>
    </row>
    <row r="1943" spans="2:4" x14ac:dyDescent="0.15">
      <c r="B1943" s="53">
        <v>44483</v>
      </c>
      <c r="C1943" s="54">
        <v>146292</v>
      </c>
      <c r="D1943" s="54">
        <v>19290</v>
      </c>
    </row>
    <row r="1944" spans="2:4" x14ac:dyDescent="0.15">
      <c r="B1944" s="53">
        <v>44484</v>
      </c>
      <c r="C1944" s="54">
        <v>146022</v>
      </c>
      <c r="D1944" s="54">
        <v>19860</v>
      </c>
    </row>
    <row r="1945" spans="2:4" x14ac:dyDescent="0.15">
      <c r="B1945" s="53">
        <v>44487</v>
      </c>
      <c r="C1945" s="54">
        <v>144588</v>
      </c>
      <c r="D1945" s="54">
        <v>20215</v>
      </c>
    </row>
    <row r="1946" spans="2:4" x14ac:dyDescent="0.15">
      <c r="B1946" s="53">
        <v>44488</v>
      </c>
      <c r="C1946" s="54">
        <v>143856</v>
      </c>
      <c r="D1946" s="54">
        <v>20455</v>
      </c>
    </row>
    <row r="1947" spans="2:4" x14ac:dyDescent="0.15">
      <c r="B1947" s="53">
        <v>44489</v>
      </c>
      <c r="C1947" s="54">
        <v>143502</v>
      </c>
      <c r="D1947" s="54">
        <v>20035</v>
      </c>
    </row>
    <row r="1948" spans="2:4" x14ac:dyDescent="0.15">
      <c r="B1948" s="53">
        <v>44490</v>
      </c>
      <c r="C1948" s="54">
        <v>142788</v>
      </c>
      <c r="D1948" s="54">
        <v>20530</v>
      </c>
    </row>
    <row r="1949" spans="2:4" x14ac:dyDescent="0.15">
      <c r="B1949" s="53">
        <v>44491</v>
      </c>
      <c r="C1949" s="54">
        <v>142446</v>
      </c>
      <c r="D1949" s="54">
        <v>20355</v>
      </c>
    </row>
    <row r="1950" spans="2:4" x14ac:dyDescent="0.15">
      <c r="B1950" s="53">
        <v>44494</v>
      </c>
      <c r="C1950" s="54">
        <v>141984</v>
      </c>
      <c r="D1950" s="54">
        <v>20135</v>
      </c>
    </row>
    <row r="1951" spans="2:4" x14ac:dyDescent="0.15">
      <c r="B1951" s="53">
        <v>44495</v>
      </c>
      <c r="C1951" s="54">
        <v>141252</v>
      </c>
      <c r="D1951" s="54">
        <v>20495</v>
      </c>
    </row>
    <row r="1952" spans="2:4" x14ac:dyDescent="0.15">
      <c r="B1952" s="53">
        <v>44496</v>
      </c>
      <c r="C1952" s="54">
        <v>142662</v>
      </c>
      <c r="D1952" s="54">
        <v>19850</v>
      </c>
    </row>
    <row r="1953" spans="2:5" x14ac:dyDescent="0.15">
      <c r="B1953" s="53">
        <v>44497</v>
      </c>
      <c r="C1953" s="54">
        <v>143334</v>
      </c>
      <c r="D1953" s="54">
        <v>19825</v>
      </c>
    </row>
    <row r="1954" spans="2:5" x14ac:dyDescent="0.15">
      <c r="B1954" s="53">
        <v>44498</v>
      </c>
      <c r="C1954" s="54">
        <v>143022</v>
      </c>
      <c r="D1954" s="54">
        <v>19480</v>
      </c>
    </row>
    <row r="1955" spans="2:5" x14ac:dyDescent="0.15">
      <c r="B1955" s="53">
        <v>44501</v>
      </c>
      <c r="C1955" s="54">
        <v>142440</v>
      </c>
      <c r="D1955" s="54">
        <v>19650</v>
      </c>
      <c r="E1955" s="54">
        <v>25000</v>
      </c>
    </row>
    <row r="1956" spans="2:5" x14ac:dyDescent="0.15">
      <c r="B1956" s="53">
        <v>44502</v>
      </c>
      <c r="C1956" s="54">
        <v>140904</v>
      </c>
      <c r="D1956" s="54">
        <v>19825</v>
      </c>
    </row>
    <row r="1957" spans="2:5" x14ac:dyDescent="0.15">
      <c r="B1957" s="53">
        <v>44503</v>
      </c>
      <c r="C1957" s="54">
        <v>139878</v>
      </c>
      <c r="D1957" s="54">
        <v>19780</v>
      </c>
    </row>
    <row r="1958" spans="2:5" x14ac:dyDescent="0.15">
      <c r="B1958" s="53">
        <v>44504</v>
      </c>
      <c r="C1958" s="54">
        <v>138096</v>
      </c>
      <c r="D1958" s="54">
        <v>19590</v>
      </c>
    </row>
    <row r="1959" spans="2:5" x14ac:dyDescent="0.15">
      <c r="B1959" s="53">
        <v>44505</v>
      </c>
      <c r="C1959" s="54">
        <v>137196</v>
      </c>
      <c r="D1959" s="54">
        <v>19270</v>
      </c>
    </row>
    <row r="1960" spans="2:5" x14ac:dyDescent="0.15">
      <c r="B1960" s="53">
        <v>44508</v>
      </c>
      <c r="C1960" s="54">
        <v>135852</v>
      </c>
      <c r="D1960" s="54">
        <v>19625</v>
      </c>
    </row>
    <row r="1961" spans="2:5" x14ac:dyDescent="0.15">
      <c r="B1961" s="53">
        <v>44509</v>
      </c>
      <c r="C1961" s="54">
        <v>134172</v>
      </c>
      <c r="D1961" s="54">
        <v>19720</v>
      </c>
    </row>
    <row r="1962" spans="2:5" x14ac:dyDescent="0.15">
      <c r="B1962" s="53">
        <v>44510</v>
      </c>
      <c r="C1962" s="54">
        <v>133002</v>
      </c>
      <c r="D1962" s="54">
        <v>19635</v>
      </c>
    </row>
    <row r="1963" spans="2:5" x14ac:dyDescent="0.15">
      <c r="B1963" s="53">
        <v>44511</v>
      </c>
      <c r="C1963" s="54">
        <v>132534</v>
      </c>
      <c r="D1963" s="54">
        <v>19850</v>
      </c>
    </row>
    <row r="1964" spans="2:5" x14ac:dyDescent="0.15">
      <c r="B1964" s="53">
        <v>44512</v>
      </c>
      <c r="C1964" s="54">
        <v>130278</v>
      </c>
      <c r="D1964" s="54">
        <v>19950</v>
      </c>
    </row>
    <row r="1965" spans="2:5" x14ac:dyDescent="0.15">
      <c r="B1965" s="53">
        <v>44515</v>
      </c>
      <c r="C1965" s="54">
        <v>129570</v>
      </c>
      <c r="D1965" s="54">
        <v>19950</v>
      </c>
    </row>
    <row r="1966" spans="2:5" x14ac:dyDescent="0.15">
      <c r="B1966" s="53">
        <v>44516</v>
      </c>
      <c r="C1966" s="54">
        <v>127818</v>
      </c>
      <c r="D1966" s="54">
        <v>19675</v>
      </c>
    </row>
    <row r="1967" spans="2:5" x14ac:dyDescent="0.15">
      <c r="B1967" s="53">
        <v>44517</v>
      </c>
      <c r="C1967" s="54">
        <v>126090</v>
      </c>
      <c r="D1967" s="54">
        <v>19575</v>
      </c>
    </row>
    <row r="1968" spans="2:5" x14ac:dyDescent="0.15">
      <c r="B1968" s="53">
        <v>44518</v>
      </c>
      <c r="C1968" s="54">
        <v>124866</v>
      </c>
      <c r="D1968" s="54">
        <v>19295</v>
      </c>
    </row>
    <row r="1969" spans="2:5" x14ac:dyDescent="0.15">
      <c r="B1969" s="53">
        <v>44519</v>
      </c>
      <c r="C1969" s="54">
        <v>123444</v>
      </c>
      <c r="D1969" s="54">
        <v>19980</v>
      </c>
    </row>
    <row r="1970" spans="2:5" x14ac:dyDescent="0.15">
      <c r="B1970" s="53">
        <v>44522</v>
      </c>
      <c r="C1970" s="54">
        <v>121218</v>
      </c>
      <c r="D1970" s="54">
        <v>20270</v>
      </c>
    </row>
    <row r="1971" spans="2:5" x14ac:dyDescent="0.15">
      <c r="B1971" s="53">
        <v>44523</v>
      </c>
      <c r="C1971" s="54">
        <v>118164</v>
      </c>
      <c r="D1971" s="54">
        <v>20590</v>
      </c>
    </row>
    <row r="1972" spans="2:5" x14ac:dyDescent="0.15">
      <c r="B1972" s="53">
        <v>44524</v>
      </c>
      <c r="C1972" s="54">
        <v>117348</v>
      </c>
      <c r="D1972" s="54">
        <v>21135</v>
      </c>
    </row>
    <row r="1973" spans="2:5" x14ac:dyDescent="0.15">
      <c r="B1973" s="53">
        <v>44525</v>
      </c>
      <c r="C1973" s="54">
        <v>116712</v>
      </c>
      <c r="D1973" s="54">
        <v>21075</v>
      </c>
    </row>
    <row r="1974" spans="2:5" x14ac:dyDescent="0.15">
      <c r="B1974" s="53">
        <v>44526</v>
      </c>
      <c r="C1974" s="54">
        <v>115446</v>
      </c>
      <c r="D1974" s="54">
        <v>20235</v>
      </c>
    </row>
    <row r="1975" spans="2:5" x14ac:dyDescent="0.15">
      <c r="B1975" s="53">
        <v>44529</v>
      </c>
      <c r="C1975" s="54">
        <v>115296</v>
      </c>
      <c r="D1975" s="54">
        <v>20350</v>
      </c>
    </row>
    <row r="1976" spans="2:5" x14ac:dyDescent="0.15">
      <c r="B1976" s="53">
        <v>44530</v>
      </c>
      <c r="C1976" s="54">
        <v>114360</v>
      </c>
      <c r="D1976" s="54">
        <v>20190</v>
      </c>
    </row>
    <row r="1977" spans="2:5" x14ac:dyDescent="0.15">
      <c r="B1977" s="53">
        <v>44531</v>
      </c>
      <c r="C1977" s="54">
        <v>114114</v>
      </c>
      <c r="D1977" s="54">
        <v>20410</v>
      </c>
      <c r="E1977" s="54">
        <v>25000</v>
      </c>
    </row>
    <row r="1978" spans="2:5" x14ac:dyDescent="0.15">
      <c r="B1978" s="53">
        <v>44532</v>
      </c>
      <c r="C1978" s="54">
        <v>113640</v>
      </c>
      <c r="D1978" s="54">
        <v>20190</v>
      </c>
    </row>
    <row r="1979" spans="2:5" x14ac:dyDescent="0.15">
      <c r="B1979" s="53">
        <v>44533</v>
      </c>
      <c r="C1979" s="54">
        <v>112590</v>
      </c>
      <c r="D1979" s="54">
        <v>20290</v>
      </c>
    </row>
    <row r="1980" spans="2:5" x14ac:dyDescent="0.15">
      <c r="B1980" s="53">
        <v>44536</v>
      </c>
      <c r="C1980" s="54">
        <v>110688</v>
      </c>
      <c r="D1980" s="54">
        <v>19980</v>
      </c>
    </row>
    <row r="1981" spans="2:5" x14ac:dyDescent="0.15">
      <c r="B1981" s="53">
        <v>44537</v>
      </c>
      <c r="C1981" s="54">
        <v>110358</v>
      </c>
      <c r="D1981" s="54">
        <v>20305</v>
      </c>
    </row>
    <row r="1982" spans="2:5" x14ac:dyDescent="0.15">
      <c r="B1982" s="53">
        <v>44538</v>
      </c>
      <c r="C1982" s="54">
        <v>109986</v>
      </c>
      <c r="D1982" s="54">
        <v>20430</v>
      </c>
    </row>
    <row r="1983" spans="2:5" x14ac:dyDescent="0.15">
      <c r="B1983" s="53">
        <v>44539</v>
      </c>
      <c r="C1983" s="54">
        <v>108918</v>
      </c>
      <c r="D1983" s="54">
        <v>19975</v>
      </c>
    </row>
    <row r="1984" spans="2:5" x14ac:dyDescent="0.15">
      <c r="B1984" s="53">
        <v>44540</v>
      </c>
      <c r="C1984" s="54">
        <v>108630</v>
      </c>
      <c r="D1984" s="54">
        <v>19960</v>
      </c>
    </row>
    <row r="1985" spans="2:5" x14ac:dyDescent="0.15">
      <c r="B1985" s="53">
        <v>44543</v>
      </c>
      <c r="C1985" s="54">
        <v>108276</v>
      </c>
      <c r="D1985" s="54">
        <v>19905</v>
      </c>
    </row>
    <row r="1986" spans="2:5" x14ac:dyDescent="0.15">
      <c r="B1986" s="53">
        <v>44544</v>
      </c>
      <c r="C1986" s="54">
        <v>107754</v>
      </c>
      <c r="D1986" s="54">
        <v>19750</v>
      </c>
    </row>
    <row r="1987" spans="2:5" x14ac:dyDescent="0.15">
      <c r="B1987" s="53">
        <v>44545</v>
      </c>
      <c r="C1987" s="54">
        <v>106998</v>
      </c>
      <c r="D1987" s="54">
        <v>19330</v>
      </c>
    </row>
    <row r="1988" spans="2:5" x14ac:dyDescent="0.15">
      <c r="B1988" s="53">
        <v>44546</v>
      </c>
      <c r="C1988" s="54">
        <v>106296</v>
      </c>
      <c r="D1988" s="54">
        <v>19585</v>
      </c>
    </row>
    <row r="1989" spans="2:5" x14ac:dyDescent="0.15">
      <c r="B1989" s="53">
        <v>44547</v>
      </c>
      <c r="C1989" s="54">
        <v>106128</v>
      </c>
      <c r="D1989" s="54">
        <v>19840</v>
      </c>
    </row>
    <row r="1990" spans="2:5" x14ac:dyDescent="0.15">
      <c r="B1990" s="53">
        <v>44550</v>
      </c>
      <c r="C1990" s="54">
        <v>105390</v>
      </c>
      <c r="D1990" s="54">
        <v>19370</v>
      </c>
    </row>
    <row r="1991" spans="2:5" x14ac:dyDescent="0.15">
      <c r="B1991" s="53">
        <v>44551</v>
      </c>
      <c r="C1991" s="54">
        <v>104520</v>
      </c>
      <c r="D1991" s="54">
        <v>19750</v>
      </c>
    </row>
    <row r="1992" spans="2:5" x14ac:dyDescent="0.15">
      <c r="B1992" s="53">
        <v>44552</v>
      </c>
      <c r="C1992" s="54">
        <v>104310</v>
      </c>
      <c r="D1992" s="54">
        <v>19985</v>
      </c>
    </row>
    <row r="1993" spans="2:5" x14ac:dyDescent="0.15">
      <c r="B1993" s="53">
        <v>44553</v>
      </c>
      <c r="C1993" s="54">
        <v>104160</v>
      </c>
      <c r="D1993" s="54">
        <v>20180</v>
      </c>
    </row>
    <row r="1994" spans="2:5" x14ac:dyDescent="0.15">
      <c r="B1994" s="53">
        <v>44554</v>
      </c>
      <c r="C1994" s="54">
        <v>103848</v>
      </c>
      <c r="D1994" s="54">
        <v>20295</v>
      </c>
    </row>
    <row r="1995" spans="2:5" x14ac:dyDescent="0.15">
      <c r="B1995" s="53">
        <v>44557</v>
      </c>
      <c r="C1995" s="54">
        <v>103848</v>
      </c>
      <c r="D1995" s="54">
        <v>20295</v>
      </c>
    </row>
    <row r="1996" spans="2:5" x14ac:dyDescent="0.15">
      <c r="B1996" s="53">
        <v>44558</v>
      </c>
      <c r="C1996" s="54">
        <v>103848</v>
      </c>
      <c r="D1996" s="54">
        <v>20295</v>
      </c>
    </row>
    <row r="1997" spans="2:5" x14ac:dyDescent="0.15">
      <c r="B1997" s="53">
        <v>44559</v>
      </c>
      <c r="C1997" s="54">
        <v>103656</v>
      </c>
      <c r="D1997" s="54">
        <v>20320</v>
      </c>
    </row>
    <row r="1998" spans="2:5" x14ac:dyDescent="0.15">
      <c r="B1998" s="53">
        <v>44560</v>
      </c>
      <c r="C1998" s="54">
        <v>103020</v>
      </c>
      <c r="D1998" s="54">
        <v>20700</v>
      </c>
    </row>
    <row r="1999" spans="2:5" x14ac:dyDescent="0.15">
      <c r="B1999" s="53">
        <v>44561</v>
      </c>
      <c r="C1999" s="54">
        <v>101886</v>
      </c>
      <c r="D1999" s="54">
        <v>20925</v>
      </c>
    </row>
    <row r="2000" spans="2:5" x14ac:dyDescent="0.15">
      <c r="B2000" s="53">
        <v>44564</v>
      </c>
      <c r="C2000" s="54">
        <v>101886</v>
      </c>
      <c r="D2000" s="54">
        <v>20925</v>
      </c>
      <c r="E2000" s="54">
        <v>25000</v>
      </c>
    </row>
    <row r="2001" spans="2:4" x14ac:dyDescent="0.15">
      <c r="B2001" s="53">
        <v>44565</v>
      </c>
      <c r="C2001" s="54">
        <v>101256</v>
      </c>
      <c r="D2001" s="54">
        <v>20730</v>
      </c>
    </row>
    <row r="2002" spans="2:4" x14ac:dyDescent="0.15">
      <c r="B2002" s="53">
        <v>44566</v>
      </c>
      <c r="C2002" s="54">
        <v>101136</v>
      </c>
      <c r="D2002" s="54">
        <v>20900</v>
      </c>
    </row>
    <row r="2003" spans="2:4" x14ac:dyDescent="0.15">
      <c r="B2003" s="53">
        <v>44567</v>
      </c>
      <c r="C2003" s="54">
        <v>100494</v>
      </c>
      <c r="D2003" s="54">
        <v>20480</v>
      </c>
    </row>
    <row r="2004" spans="2:4" x14ac:dyDescent="0.15">
      <c r="B2004" s="53">
        <v>44568</v>
      </c>
      <c r="C2004" s="54">
        <v>100248</v>
      </c>
      <c r="D2004" s="54">
        <v>20725</v>
      </c>
    </row>
    <row r="2005" spans="2:4" x14ac:dyDescent="0.15">
      <c r="B2005" s="53">
        <v>44571</v>
      </c>
      <c r="C2005" s="54">
        <v>99954</v>
      </c>
      <c r="D2005" s="54">
        <v>21045</v>
      </c>
    </row>
    <row r="2006" spans="2:4" x14ac:dyDescent="0.15">
      <c r="B2006" s="53">
        <v>44572</v>
      </c>
      <c r="C2006" s="54">
        <v>99744</v>
      </c>
      <c r="D2006" s="54">
        <v>21680</v>
      </c>
    </row>
    <row r="2007" spans="2:4" x14ac:dyDescent="0.15">
      <c r="B2007" s="53">
        <v>44573</v>
      </c>
      <c r="C2007" s="54">
        <v>99462</v>
      </c>
      <c r="D2007" s="54">
        <v>22200</v>
      </c>
    </row>
    <row r="2008" spans="2:4" x14ac:dyDescent="0.15">
      <c r="B2008" s="53">
        <v>44574</v>
      </c>
      <c r="C2008" s="54">
        <v>98364</v>
      </c>
      <c r="D2008" s="54">
        <v>22130</v>
      </c>
    </row>
    <row r="2009" spans="2:4" x14ac:dyDescent="0.15">
      <c r="B2009" s="53">
        <v>44575</v>
      </c>
      <c r="C2009" s="54">
        <v>97746</v>
      </c>
      <c r="D2009" s="54">
        <v>22850</v>
      </c>
    </row>
    <row r="2010" spans="2:4" x14ac:dyDescent="0.15">
      <c r="B2010" s="53">
        <v>44578</v>
      </c>
      <c r="C2010" s="54">
        <v>97038</v>
      </c>
      <c r="D2010" s="54">
        <v>22475</v>
      </c>
    </row>
    <row r="2011" spans="2:4" x14ac:dyDescent="0.15">
      <c r="B2011" s="53">
        <v>44579</v>
      </c>
      <c r="C2011" s="54">
        <v>94872</v>
      </c>
      <c r="D2011" s="54">
        <v>22740</v>
      </c>
    </row>
    <row r="2012" spans="2:4" x14ac:dyDescent="0.15">
      <c r="B2012" s="53">
        <v>44580</v>
      </c>
      <c r="C2012" s="54">
        <v>94830</v>
      </c>
      <c r="D2012" s="54">
        <v>22795</v>
      </c>
    </row>
    <row r="2013" spans="2:4" x14ac:dyDescent="0.15">
      <c r="B2013" s="53">
        <v>44581</v>
      </c>
      <c r="C2013" s="54">
        <v>94830</v>
      </c>
      <c r="D2013" s="54">
        <v>23900</v>
      </c>
    </row>
    <row r="2014" spans="2:4" x14ac:dyDescent="0.15">
      <c r="B2014" s="53">
        <v>44582</v>
      </c>
      <c r="C2014" s="54">
        <v>93480</v>
      </c>
      <c r="D2014" s="54">
        <v>24000</v>
      </c>
    </row>
    <row r="2015" spans="2:4" x14ac:dyDescent="0.15">
      <c r="B2015" s="53">
        <v>44585</v>
      </c>
      <c r="C2015" s="54">
        <v>93102</v>
      </c>
      <c r="D2015" s="54">
        <v>23500</v>
      </c>
    </row>
    <row r="2016" spans="2:4" x14ac:dyDescent="0.15">
      <c r="B2016" s="53">
        <v>44586</v>
      </c>
      <c r="C2016" s="54">
        <v>92688</v>
      </c>
      <c r="D2016" s="54">
        <v>22535</v>
      </c>
    </row>
    <row r="2017" spans="2:5" x14ac:dyDescent="0.15">
      <c r="B2017" s="53">
        <v>44587</v>
      </c>
      <c r="C2017" s="54">
        <v>92574</v>
      </c>
      <c r="D2017" s="54">
        <v>23425</v>
      </c>
    </row>
    <row r="2018" spans="2:5" x14ac:dyDescent="0.15">
      <c r="B2018" s="53">
        <v>44588</v>
      </c>
      <c r="C2018" s="54">
        <v>92034</v>
      </c>
      <c r="D2018" s="54">
        <v>22860</v>
      </c>
    </row>
    <row r="2019" spans="2:5" x14ac:dyDescent="0.15">
      <c r="B2019" s="53">
        <v>44589</v>
      </c>
      <c r="C2019" s="54">
        <v>91716</v>
      </c>
      <c r="D2019" s="54">
        <v>22750</v>
      </c>
    </row>
    <row r="2020" spans="2:5" x14ac:dyDescent="0.15">
      <c r="B2020" s="53">
        <v>44592</v>
      </c>
      <c r="C2020" s="54">
        <v>90600</v>
      </c>
      <c r="D2020" s="54">
        <v>22800</v>
      </c>
    </row>
    <row r="2021" spans="2:5" x14ac:dyDescent="0.15">
      <c r="B2021" s="53">
        <v>44593</v>
      </c>
      <c r="C2021" s="54">
        <v>89364</v>
      </c>
      <c r="D2021" s="54">
        <v>23300</v>
      </c>
      <c r="E2021" s="54">
        <v>25000</v>
      </c>
    </row>
    <row r="2022" spans="2:5" x14ac:dyDescent="0.15">
      <c r="B2022" s="53">
        <v>44594</v>
      </c>
      <c r="C2022" s="54">
        <v>88608</v>
      </c>
      <c r="D2022" s="54">
        <v>23400</v>
      </c>
    </row>
    <row r="2023" spans="2:5" x14ac:dyDescent="0.15">
      <c r="B2023" s="53">
        <v>44595</v>
      </c>
      <c r="C2023" s="54">
        <v>88182</v>
      </c>
      <c r="D2023" s="54">
        <v>23225</v>
      </c>
    </row>
    <row r="2024" spans="2:5" x14ac:dyDescent="0.15">
      <c r="B2024" s="53">
        <v>44596</v>
      </c>
      <c r="C2024" s="54">
        <v>87504</v>
      </c>
      <c r="D2024" s="54">
        <v>23475</v>
      </c>
    </row>
    <row r="2025" spans="2:5" x14ac:dyDescent="0.15">
      <c r="B2025" s="53">
        <v>44599</v>
      </c>
      <c r="C2025" s="54">
        <v>87012</v>
      </c>
      <c r="D2025" s="54">
        <v>23650</v>
      </c>
    </row>
    <row r="2026" spans="2:5" x14ac:dyDescent="0.15">
      <c r="B2026" s="53">
        <v>44600</v>
      </c>
      <c r="C2026" s="54">
        <v>85890</v>
      </c>
      <c r="D2026" s="54">
        <v>23530</v>
      </c>
    </row>
    <row r="2027" spans="2:5" x14ac:dyDescent="0.15">
      <c r="B2027" s="53">
        <v>44601</v>
      </c>
      <c r="C2027" s="54">
        <v>85644</v>
      </c>
      <c r="D2027" s="54">
        <v>23550</v>
      </c>
    </row>
    <row r="2028" spans="2:5" x14ac:dyDescent="0.15">
      <c r="B2028" s="53">
        <v>44602</v>
      </c>
      <c r="C2028" s="54">
        <v>84720</v>
      </c>
      <c r="D2028" s="54">
        <v>24055</v>
      </c>
    </row>
    <row r="2029" spans="2:5" x14ac:dyDescent="0.15">
      <c r="B2029" s="53">
        <v>44603</v>
      </c>
      <c r="C2029" s="54">
        <v>84486</v>
      </c>
      <c r="D2029" s="54">
        <v>23705</v>
      </c>
    </row>
    <row r="2030" spans="2:5" x14ac:dyDescent="0.15">
      <c r="B2030" s="53">
        <v>44606</v>
      </c>
      <c r="C2030" s="54">
        <v>84894</v>
      </c>
      <c r="D2030" s="54">
        <v>23650</v>
      </c>
    </row>
    <row r="2031" spans="2:5" x14ac:dyDescent="0.15">
      <c r="B2031" s="53">
        <v>44607</v>
      </c>
      <c r="C2031" s="54">
        <v>84474</v>
      </c>
      <c r="D2031" s="54">
        <v>23950</v>
      </c>
    </row>
    <row r="2032" spans="2:5" x14ac:dyDescent="0.15">
      <c r="B2032" s="53">
        <v>44608</v>
      </c>
      <c r="C2032" s="54">
        <v>83820</v>
      </c>
      <c r="D2032" s="54">
        <v>23905</v>
      </c>
    </row>
    <row r="2033" spans="2:5" x14ac:dyDescent="0.15">
      <c r="B2033" s="53">
        <v>44609</v>
      </c>
      <c r="C2033" s="54">
        <v>83736</v>
      </c>
      <c r="D2033" s="54">
        <v>24150</v>
      </c>
    </row>
    <row r="2034" spans="2:5" x14ac:dyDescent="0.15">
      <c r="B2034" s="53">
        <v>44610</v>
      </c>
      <c r="C2034" s="54">
        <v>83328</v>
      </c>
      <c r="D2034" s="54">
        <v>24500</v>
      </c>
    </row>
    <row r="2035" spans="2:5" x14ac:dyDescent="0.15">
      <c r="B2035" s="53">
        <v>44613</v>
      </c>
      <c r="C2035" s="54">
        <v>83274</v>
      </c>
      <c r="D2035" s="54">
        <v>24870</v>
      </c>
    </row>
    <row r="2036" spans="2:5" x14ac:dyDescent="0.15">
      <c r="B2036" s="53">
        <v>44614</v>
      </c>
      <c r="C2036" s="54">
        <v>82314</v>
      </c>
      <c r="D2036" s="54">
        <v>25650</v>
      </c>
    </row>
    <row r="2037" spans="2:5" x14ac:dyDescent="0.15">
      <c r="B2037" s="53">
        <v>44615</v>
      </c>
      <c r="C2037" s="54">
        <v>81300</v>
      </c>
      <c r="D2037" s="54">
        <v>24950</v>
      </c>
    </row>
    <row r="2038" spans="2:5" x14ac:dyDescent="0.15">
      <c r="B2038" s="53">
        <v>44616</v>
      </c>
      <c r="C2038" s="54">
        <v>81132</v>
      </c>
      <c r="D2038" s="54">
        <v>26105</v>
      </c>
    </row>
    <row r="2039" spans="2:5" x14ac:dyDescent="0.15">
      <c r="B2039" s="53">
        <v>44617</v>
      </c>
      <c r="C2039" s="54">
        <v>80088</v>
      </c>
      <c r="D2039" s="54">
        <v>24700</v>
      </c>
    </row>
    <row r="2040" spans="2:5" x14ac:dyDescent="0.15">
      <c r="B2040" s="53">
        <v>44620</v>
      </c>
      <c r="C2040" s="54">
        <v>80094</v>
      </c>
      <c r="D2040" s="54">
        <v>25240</v>
      </c>
    </row>
    <row r="2041" spans="2:5" x14ac:dyDescent="0.15">
      <c r="B2041" s="53">
        <v>44621</v>
      </c>
      <c r="C2041" s="54">
        <v>79524</v>
      </c>
      <c r="D2041" s="54">
        <v>25450</v>
      </c>
      <c r="E2041" s="54">
        <v>25000</v>
      </c>
    </row>
    <row r="2042" spans="2:5" x14ac:dyDescent="0.15">
      <c r="B2042" s="53">
        <v>44622</v>
      </c>
      <c r="C2042" s="54">
        <v>78162</v>
      </c>
      <c r="D2042" s="54">
        <v>27000</v>
      </c>
    </row>
    <row r="2043" spans="2:5" x14ac:dyDescent="0.15">
      <c r="B2043" s="53">
        <v>44623</v>
      </c>
      <c r="C2043" s="54">
        <v>77784</v>
      </c>
      <c r="D2043" s="54">
        <v>28800</v>
      </c>
    </row>
    <row r="2044" spans="2:5" x14ac:dyDescent="0.15">
      <c r="B2044" s="53">
        <v>44624</v>
      </c>
      <c r="C2044" s="54">
        <v>77082</v>
      </c>
      <c r="D2044" s="54">
        <v>29800</v>
      </c>
    </row>
    <row r="2045" spans="2:5" x14ac:dyDescent="0.15">
      <c r="B2045" s="53">
        <v>44627</v>
      </c>
      <c r="C2045" s="54">
        <v>76830</v>
      </c>
      <c r="D2045" s="54">
        <v>42995</v>
      </c>
    </row>
    <row r="2046" spans="2:5" x14ac:dyDescent="0.15">
      <c r="B2046" s="53">
        <v>44628</v>
      </c>
      <c r="C2046" s="54">
        <v>75012</v>
      </c>
      <c r="D2046" s="54">
        <v>30800</v>
      </c>
      <c r="E2046" s="54" t="s">
        <v>1000</v>
      </c>
    </row>
    <row r="2047" spans="2:5" x14ac:dyDescent="0.15">
      <c r="B2047" s="53">
        <v>44629</v>
      </c>
      <c r="C2047" s="54">
        <v>74778</v>
      </c>
      <c r="D2047" s="54">
        <v>30800</v>
      </c>
      <c r="E2047" s="54" t="s">
        <v>1000</v>
      </c>
    </row>
    <row r="2048" spans="2:5" x14ac:dyDescent="0.15">
      <c r="B2048" s="53">
        <v>44630</v>
      </c>
      <c r="C2048" s="54">
        <v>74238</v>
      </c>
      <c r="D2048" s="54">
        <v>30800</v>
      </c>
      <c r="E2048" s="54" t="s">
        <v>1000</v>
      </c>
    </row>
    <row r="2049" spans="2:5" x14ac:dyDescent="0.15">
      <c r="B2049" s="53">
        <v>44631</v>
      </c>
      <c r="C2049" s="54">
        <v>75702</v>
      </c>
      <c r="D2049" s="54">
        <v>30800</v>
      </c>
      <c r="E2049" s="54" t="s">
        <v>1000</v>
      </c>
    </row>
    <row r="2050" spans="2:5" x14ac:dyDescent="0.15">
      <c r="B2050" s="53">
        <v>44634</v>
      </c>
      <c r="C2050" s="54">
        <v>75318</v>
      </c>
      <c r="D2050" s="54">
        <v>30800</v>
      </c>
      <c r="E2050" s="54" t="s">
        <v>1000</v>
      </c>
    </row>
    <row r="2051" spans="2:5" x14ac:dyDescent="0.15">
      <c r="B2051" s="53">
        <v>44635</v>
      </c>
      <c r="C2051" s="54">
        <v>74988</v>
      </c>
      <c r="D2051" s="54">
        <v>30800</v>
      </c>
      <c r="E2051" s="54" t="s">
        <v>1000</v>
      </c>
    </row>
    <row r="2052" spans="2:5" x14ac:dyDescent="0.15">
      <c r="B2052" s="53">
        <v>44636</v>
      </c>
      <c r="C2052" s="54">
        <v>74688</v>
      </c>
      <c r="D2052" s="54">
        <v>30800</v>
      </c>
    </row>
    <row r="2053" spans="2:5" x14ac:dyDescent="0.15">
      <c r="B2053" s="53">
        <v>44637</v>
      </c>
      <c r="C2053" s="54">
        <v>74274</v>
      </c>
      <c r="D2053" s="54">
        <v>30800</v>
      </c>
    </row>
    <row r="2054" spans="2:5" x14ac:dyDescent="0.15">
      <c r="B2054" s="53">
        <v>44638</v>
      </c>
      <c r="C2054" s="54">
        <v>74358</v>
      </c>
      <c r="D2054" s="54">
        <v>30800</v>
      </c>
    </row>
    <row r="2055" spans="2:5" x14ac:dyDescent="0.15">
      <c r="B2055" s="53">
        <v>44641</v>
      </c>
      <c r="C2055" s="54">
        <v>73632</v>
      </c>
      <c r="D2055" s="54">
        <v>30800</v>
      </c>
    </row>
    <row r="2056" spans="2:5" x14ac:dyDescent="0.15">
      <c r="B2056" s="53">
        <v>44642</v>
      </c>
      <c r="C2056" s="54">
        <v>73578</v>
      </c>
      <c r="D2056" s="54">
        <v>30800</v>
      </c>
    </row>
    <row r="2057" spans="2:5" x14ac:dyDescent="0.15">
      <c r="B2057" s="53">
        <v>44643</v>
      </c>
      <c r="C2057" s="54">
        <v>73242</v>
      </c>
      <c r="D2057" s="54">
        <v>35550</v>
      </c>
    </row>
    <row r="2058" spans="2:5" x14ac:dyDescent="0.15">
      <c r="B2058" s="53">
        <v>44644</v>
      </c>
      <c r="C2058" s="54">
        <v>73074</v>
      </c>
      <c r="D2058" s="54">
        <v>35550</v>
      </c>
    </row>
    <row r="2059" spans="2:5" x14ac:dyDescent="0.15">
      <c r="B2059" s="53">
        <v>44645</v>
      </c>
      <c r="C2059" s="54">
        <v>72924</v>
      </c>
      <c r="D2059" s="54">
        <v>35550</v>
      </c>
    </row>
    <row r="2060" spans="2:5" x14ac:dyDescent="0.15">
      <c r="B2060" s="53">
        <v>44648</v>
      </c>
      <c r="C2060" s="54">
        <v>72816</v>
      </c>
      <c r="D2060" s="54">
        <v>34050</v>
      </c>
    </row>
    <row r="2061" spans="2:5" x14ac:dyDescent="0.15">
      <c r="B2061" s="53">
        <v>44649</v>
      </c>
      <c r="C2061" s="54">
        <v>72630</v>
      </c>
      <c r="D2061" s="54">
        <v>33100</v>
      </c>
    </row>
    <row r="2062" spans="2:5" x14ac:dyDescent="0.15">
      <c r="B2062" s="53">
        <v>44650</v>
      </c>
      <c r="C2062" s="54">
        <v>72540</v>
      </c>
      <c r="D2062" s="54">
        <v>32750</v>
      </c>
    </row>
    <row r="2063" spans="2:5" x14ac:dyDescent="0.15">
      <c r="B2063" s="53">
        <v>44651</v>
      </c>
      <c r="C2063" s="54">
        <v>72570</v>
      </c>
      <c r="D2063" s="54">
        <v>33400</v>
      </c>
    </row>
    <row r="2064" spans="2:5" x14ac:dyDescent="0.15">
      <c r="B2064" s="53">
        <v>44652</v>
      </c>
      <c r="C2064" s="54">
        <v>72390</v>
      </c>
      <c r="D2064" s="54">
        <v>32800</v>
      </c>
      <c r="E2064" s="54">
        <v>25000</v>
      </c>
    </row>
    <row r="2065" spans="2:4" x14ac:dyDescent="0.15">
      <c r="B2065" s="53">
        <v>44655</v>
      </c>
      <c r="C2065" s="54">
        <v>73362</v>
      </c>
      <c r="D2065" s="54">
        <v>33690</v>
      </c>
    </row>
    <row r="2066" spans="2:4" x14ac:dyDescent="0.15">
      <c r="B2066" s="53">
        <v>44656</v>
      </c>
      <c r="C2066" s="54">
        <v>72924</v>
      </c>
      <c r="D2066" s="54">
        <v>33750</v>
      </c>
    </row>
    <row r="2067" spans="2:4" x14ac:dyDescent="0.15">
      <c r="B2067" s="53">
        <v>44657</v>
      </c>
      <c r="C2067" s="54">
        <v>73902</v>
      </c>
      <c r="D2067" s="54">
        <v>33600</v>
      </c>
    </row>
    <row r="2068" spans="2:4" x14ac:dyDescent="0.15">
      <c r="B2068" s="53">
        <v>44658</v>
      </c>
      <c r="C2068" s="54">
        <v>74190</v>
      </c>
      <c r="D2068" s="54">
        <v>33500</v>
      </c>
    </row>
    <row r="2069" spans="2:4" x14ac:dyDescent="0.15">
      <c r="B2069" s="53">
        <v>44659</v>
      </c>
      <c r="C2069" s="54">
        <v>73692</v>
      </c>
      <c r="D2069" s="54">
        <v>34100</v>
      </c>
    </row>
    <row r="2070" spans="2:4" x14ac:dyDescent="0.15">
      <c r="B2070" s="53">
        <v>44662</v>
      </c>
      <c r="C2070" s="54">
        <v>73452</v>
      </c>
      <c r="D2070" s="54">
        <v>32925</v>
      </c>
    </row>
    <row r="2071" spans="2:4" x14ac:dyDescent="0.15">
      <c r="B2071" s="53">
        <v>44663</v>
      </c>
      <c r="C2071" s="54">
        <v>73230</v>
      </c>
      <c r="D2071" s="54">
        <v>32450</v>
      </c>
    </row>
    <row r="2072" spans="2:4" x14ac:dyDescent="0.15">
      <c r="B2072" s="53">
        <v>44664</v>
      </c>
      <c r="C2072" s="54">
        <v>72858</v>
      </c>
      <c r="D2072" s="54">
        <v>33000</v>
      </c>
    </row>
    <row r="2073" spans="2:4" x14ac:dyDescent="0.15">
      <c r="B2073" s="53">
        <v>44665</v>
      </c>
      <c r="C2073" s="54">
        <v>72600</v>
      </c>
      <c r="D2073" s="54">
        <v>33250</v>
      </c>
    </row>
    <row r="2074" spans="2:4" x14ac:dyDescent="0.15">
      <c r="B2074" s="53">
        <v>44670</v>
      </c>
      <c r="C2074" s="54">
        <v>72534</v>
      </c>
      <c r="D2074" s="54">
        <v>33700</v>
      </c>
    </row>
    <row r="2075" spans="2:4" x14ac:dyDescent="0.15">
      <c r="B2075" s="53">
        <v>44671</v>
      </c>
      <c r="C2075" s="54">
        <v>72894</v>
      </c>
      <c r="D2075" s="54">
        <v>33800</v>
      </c>
    </row>
    <row r="2076" spans="2:4" x14ac:dyDescent="0.15">
      <c r="B2076" s="53">
        <v>44672</v>
      </c>
      <c r="C2076" s="54">
        <v>73068</v>
      </c>
      <c r="D2076" s="54">
        <v>33775</v>
      </c>
    </row>
    <row r="2077" spans="2:4" x14ac:dyDescent="0.15">
      <c r="B2077" s="53">
        <v>44673</v>
      </c>
      <c r="C2077" s="54">
        <v>72678</v>
      </c>
      <c r="D2077" s="54">
        <v>33850</v>
      </c>
    </row>
    <row r="2078" spans="2:4" x14ac:dyDescent="0.15">
      <c r="B2078" s="53">
        <v>44676</v>
      </c>
      <c r="C2078" s="54">
        <v>72990</v>
      </c>
      <c r="D2078" s="54">
        <v>32650</v>
      </c>
    </row>
    <row r="2079" spans="2:4" x14ac:dyDescent="0.15">
      <c r="B2079" s="53">
        <v>44677</v>
      </c>
      <c r="C2079" s="54">
        <v>72738</v>
      </c>
      <c r="D2079" s="54">
        <v>32825</v>
      </c>
    </row>
    <row r="2080" spans="2:4" x14ac:dyDescent="0.15">
      <c r="B2080" s="53">
        <v>44678</v>
      </c>
      <c r="C2080" s="54">
        <v>72564</v>
      </c>
      <c r="D2080" s="54">
        <v>33300</v>
      </c>
    </row>
    <row r="2081" spans="2:5" x14ac:dyDescent="0.15">
      <c r="B2081" s="53">
        <v>44679</v>
      </c>
      <c r="C2081" s="54">
        <v>72642</v>
      </c>
      <c r="D2081" s="54">
        <v>33275</v>
      </c>
    </row>
    <row r="2082" spans="2:5" x14ac:dyDescent="0.15">
      <c r="B2082" s="53">
        <v>44680</v>
      </c>
      <c r="C2082" s="54">
        <v>72852</v>
      </c>
      <c r="D2082" s="54">
        <v>32430</v>
      </c>
    </row>
    <row r="2083" spans="2:5" x14ac:dyDescent="0.15">
      <c r="B2083" s="53">
        <v>44684</v>
      </c>
      <c r="C2083" s="54">
        <v>72768</v>
      </c>
      <c r="D2083" s="54">
        <v>30910</v>
      </c>
      <c r="E2083" s="54">
        <v>25000</v>
      </c>
    </row>
    <row r="2084" spans="2:5" x14ac:dyDescent="0.15">
      <c r="B2084" s="53">
        <v>44685</v>
      </c>
      <c r="C2084" s="54">
        <v>72384</v>
      </c>
      <c r="D2084" s="54">
        <v>30385</v>
      </c>
    </row>
    <row r="2085" spans="2:5" x14ac:dyDescent="0.15">
      <c r="B2085" s="53">
        <v>44686</v>
      </c>
      <c r="C2085" s="54">
        <v>73608</v>
      </c>
      <c r="D2085" s="54">
        <v>30200</v>
      </c>
    </row>
    <row r="2086" spans="2:5" x14ac:dyDescent="0.15">
      <c r="B2086" s="53">
        <v>44687</v>
      </c>
      <c r="C2086" s="54">
        <v>73464</v>
      </c>
      <c r="D2086" s="54">
        <v>29930</v>
      </c>
    </row>
    <row r="2087" spans="2:5" x14ac:dyDescent="0.15">
      <c r="B2087" s="53">
        <v>44690</v>
      </c>
      <c r="C2087" s="54">
        <v>73308</v>
      </c>
      <c r="D2087" s="54">
        <v>28400</v>
      </c>
    </row>
    <row r="2088" spans="2:5" x14ac:dyDescent="0.15">
      <c r="B2088" s="53">
        <v>44691</v>
      </c>
      <c r="C2088" s="54">
        <v>73122</v>
      </c>
      <c r="D2088" s="54">
        <v>27760</v>
      </c>
    </row>
    <row r="2089" spans="2:5" x14ac:dyDescent="0.15">
      <c r="B2089" s="53">
        <v>44692</v>
      </c>
      <c r="C2089" s="54">
        <v>72828</v>
      </c>
      <c r="D2089" s="54">
        <v>27800</v>
      </c>
    </row>
    <row r="2090" spans="2:5" x14ac:dyDescent="0.15">
      <c r="B2090" s="53">
        <v>44693</v>
      </c>
      <c r="C2090" s="54">
        <v>72942</v>
      </c>
      <c r="D2090" s="54">
        <v>27600</v>
      </c>
    </row>
    <row r="2091" spans="2:5" x14ac:dyDescent="0.15">
      <c r="B2091" s="53">
        <v>44694</v>
      </c>
      <c r="C2091" s="54">
        <v>72708</v>
      </c>
      <c r="D2091" s="54">
        <v>27425</v>
      </c>
    </row>
    <row r="2092" spans="2:5" x14ac:dyDescent="0.15">
      <c r="B2092" s="53">
        <v>44697</v>
      </c>
      <c r="C2092" s="54">
        <v>73128</v>
      </c>
      <c r="D2092" s="54">
        <v>26105</v>
      </c>
    </row>
    <row r="2093" spans="2:5" x14ac:dyDescent="0.15">
      <c r="B2093" s="53">
        <v>44698</v>
      </c>
      <c r="C2093" s="54">
        <v>72948</v>
      </c>
      <c r="D2093" s="54">
        <v>26300</v>
      </c>
    </row>
    <row r="2094" spans="2:5" x14ac:dyDescent="0.15">
      <c r="B2094" s="53">
        <v>44699</v>
      </c>
      <c r="C2094" s="54">
        <v>73002</v>
      </c>
      <c r="D2094" s="54">
        <v>26180</v>
      </c>
    </row>
    <row r="2095" spans="2:5" x14ac:dyDescent="0.15">
      <c r="B2095" s="53">
        <v>44700</v>
      </c>
      <c r="C2095" s="54">
        <v>72228</v>
      </c>
      <c r="D2095" s="54">
        <v>26125</v>
      </c>
    </row>
    <row r="2096" spans="2:5" x14ac:dyDescent="0.15">
      <c r="B2096" s="53">
        <v>44701</v>
      </c>
      <c r="C2096" s="54">
        <v>71898</v>
      </c>
      <c r="D2096" s="54">
        <v>27950</v>
      </c>
    </row>
    <row r="2097" spans="2:4" x14ac:dyDescent="0.15">
      <c r="B2097" s="53">
        <v>44704</v>
      </c>
      <c r="C2097" s="54">
        <v>71922</v>
      </c>
      <c r="D2097" s="54">
        <v>26800</v>
      </c>
    </row>
    <row r="2098" spans="2:4" x14ac:dyDescent="0.15">
      <c r="B2098" s="53">
        <v>44705</v>
      </c>
      <c r="C2098" s="54">
        <v>72120</v>
      </c>
      <c r="D2098" s="54">
        <v>26280</v>
      </c>
    </row>
    <row r="2099" spans="2:4" x14ac:dyDescent="0.15">
      <c r="B2099" s="53">
        <v>44706</v>
      </c>
      <c r="C2099" s="54">
        <v>72600</v>
      </c>
      <c r="D2099" s="54">
        <v>26725</v>
      </c>
    </row>
    <row r="2100" spans="2:4" x14ac:dyDescent="0.15">
      <c r="B2100" s="53">
        <v>44707</v>
      </c>
      <c r="C2100" s="54">
        <v>72300</v>
      </c>
      <c r="D2100" s="54">
        <v>27550</v>
      </c>
    </row>
    <row r="2101" spans="2:4" x14ac:dyDescent="0.15">
      <c r="B2101" s="53">
        <v>44708</v>
      </c>
      <c r="C2101" s="54">
        <v>72240</v>
      </c>
      <c r="D2101" s="54">
        <v>27850</v>
      </c>
    </row>
    <row r="2102" spans="2:4" x14ac:dyDescent="0.15">
      <c r="B2102" s="53">
        <v>44711</v>
      </c>
      <c r="C2102" s="54">
        <v>72000</v>
      </c>
      <c r="D2102" s="54">
        <v>29975</v>
      </c>
    </row>
    <row r="2103" spans="2:4" x14ac:dyDescent="0.15">
      <c r="B2103" s="53">
        <v>44712</v>
      </c>
      <c r="C2103" s="54">
        <v>71718</v>
      </c>
      <c r="D2103" s="54">
        <v>28700</v>
      </c>
    </row>
    <row r="2104" spans="2:4" x14ac:dyDescent="0.15">
      <c r="B2104" s="53">
        <v>44713</v>
      </c>
      <c r="C2104" s="54">
        <v>71472</v>
      </c>
      <c r="D2104" s="54">
        <v>27710</v>
      </c>
    </row>
    <row r="2105" spans="2:4" x14ac:dyDescent="0.15">
      <c r="B2105" s="53">
        <v>44718</v>
      </c>
      <c r="C2105" s="54">
        <v>71400</v>
      </c>
      <c r="D2105" s="54">
        <v>29400</v>
      </c>
    </row>
    <row r="2106" spans="2:4" x14ac:dyDescent="0.15">
      <c r="B2106" s="53">
        <v>44719</v>
      </c>
      <c r="C2106" s="54">
        <v>71052</v>
      </c>
      <c r="D2106" s="54">
        <v>29050</v>
      </c>
    </row>
    <row r="2107" spans="2:4" x14ac:dyDescent="0.15">
      <c r="B2107" s="53">
        <v>44720</v>
      </c>
      <c r="C2107" s="54">
        <v>70992</v>
      </c>
      <c r="D2107" s="54">
        <v>28860</v>
      </c>
    </row>
    <row r="2108" spans="2:4" x14ac:dyDescent="0.15">
      <c r="B2108" s="53">
        <v>44721</v>
      </c>
      <c r="C2108" s="54">
        <v>70782</v>
      </c>
      <c r="D2108" s="54">
        <v>28055</v>
      </c>
    </row>
    <row r="2109" spans="2:4" x14ac:dyDescent="0.15">
      <c r="B2109" s="53">
        <v>44722</v>
      </c>
      <c r="C2109" s="54">
        <v>70584</v>
      </c>
      <c r="D2109" s="54">
        <v>27570</v>
      </c>
    </row>
    <row r="2110" spans="2:4" x14ac:dyDescent="0.15">
      <c r="B2110" s="53">
        <v>44725</v>
      </c>
      <c r="C2110" s="54">
        <v>70176</v>
      </c>
      <c r="D2110" s="54">
        <v>26390</v>
      </c>
    </row>
    <row r="2111" spans="2:4" x14ac:dyDescent="0.15">
      <c r="B2111" s="53">
        <v>44726</v>
      </c>
      <c r="C2111" s="54">
        <v>70056</v>
      </c>
      <c r="D2111" s="54">
        <v>25500</v>
      </c>
    </row>
    <row r="2112" spans="2:4" x14ac:dyDescent="0.15">
      <c r="B2112" s="53">
        <v>44727</v>
      </c>
      <c r="C2112" s="54">
        <v>69552</v>
      </c>
      <c r="D2112" s="54">
        <v>25650</v>
      </c>
    </row>
    <row r="2113" spans="2:4" x14ac:dyDescent="0.15">
      <c r="B2113" s="53">
        <v>44728</v>
      </c>
      <c r="C2113" s="54">
        <v>68922</v>
      </c>
      <c r="D2113" s="54">
        <v>25425</v>
      </c>
    </row>
    <row r="2114" spans="2:4" x14ac:dyDescent="0.15">
      <c r="B2114" s="53">
        <v>44729</v>
      </c>
      <c r="C2114" s="54">
        <v>68868</v>
      </c>
      <c r="D2114" s="54">
        <v>25435</v>
      </c>
    </row>
    <row r="2115" spans="2:4" x14ac:dyDescent="0.15">
      <c r="B2115" s="53">
        <v>44732</v>
      </c>
      <c r="C2115" s="54">
        <v>68856</v>
      </c>
      <c r="D2115" s="54">
        <v>25230</v>
      </c>
    </row>
    <row r="2116" spans="2:4" x14ac:dyDescent="0.15">
      <c r="B2116" s="53">
        <v>44733</v>
      </c>
      <c r="C2116" s="54">
        <v>68736</v>
      </c>
      <c r="D2116" s="54">
        <v>25540</v>
      </c>
    </row>
    <row r="2117" spans="2:4" x14ac:dyDescent="0.15">
      <c r="B2117" s="53">
        <v>44734</v>
      </c>
      <c r="C2117" s="54">
        <v>68460</v>
      </c>
      <c r="D2117" s="54">
        <v>24975</v>
      </c>
    </row>
    <row r="2118" spans="2:4" x14ac:dyDescent="0.15">
      <c r="B2118" s="53">
        <v>44735</v>
      </c>
      <c r="C2118" s="54">
        <v>67794</v>
      </c>
      <c r="D2118" s="54">
        <v>24110</v>
      </c>
    </row>
    <row r="2119" spans="2:4" x14ac:dyDescent="0.15">
      <c r="B2119" s="53">
        <v>44736</v>
      </c>
      <c r="C2119" s="54">
        <v>67296</v>
      </c>
      <c r="D2119" s="54">
        <v>22900</v>
      </c>
    </row>
    <row r="2120" spans="2:4" x14ac:dyDescent="0.15">
      <c r="B2120" s="53">
        <v>44739</v>
      </c>
      <c r="C2120" s="54">
        <v>66936</v>
      </c>
      <c r="D2120" s="54">
        <v>23200</v>
      </c>
    </row>
    <row r="2121" spans="2:4" x14ac:dyDescent="0.15">
      <c r="B2121" s="53">
        <v>44740</v>
      </c>
      <c r="C2121" s="54">
        <v>67320</v>
      </c>
      <c r="D2121" s="54">
        <v>23900</v>
      </c>
    </row>
    <row r="2122" spans="2:4" x14ac:dyDescent="0.15">
      <c r="B2122" s="53">
        <v>44741</v>
      </c>
      <c r="C2122" s="54">
        <v>67116</v>
      </c>
      <c r="D2122" s="54">
        <v>24750</v>
      </c>
    </row>
    <row r="2123" spans="2:4" x14ac:dyDescent="0.15">
      <c r="B2123" s="53">
        <v>44742</v>
      </c>
      <c r="C2123" s="54">
        <v>66780</v>
      </c>
      <c r="D2123" s="54">
        <v>23100</v>
      </c>
    </row>
    <row r="2124" spans="2:4" x14ac:dyDescent="0.15">
      <c r="B2124" s="53">
        <v>44743</v>
      </c>
      <c r="C2124" s="54">
        <v>66498</v>
      </c>
      <c r="D2124" s="54">
        <v>21650</v>
      </c>
    </row>
    <row r="2125" spans="2:4" x14ac:dyDescent="0.15">
      <c r="B2125" s="53">
        <v>44746</v>
      </c>
      <c r="C2125" s="54">
        <v>66624</v>
      </c>
      <c r="D2125" s="54">
        <v>22685</v>
      </c>
    </row>
    <row r="2126" spans="2:4" x14ac:dyDescent="0.15">
      <c r="B2126" s="53">
        <v>44747</v>
      </c>
      <c r="C2126" s="54">
        <v>66324</v>
      </c>
      <c r="D2126" s="54">
        <v>21925</v>
      </c>
    </row>
    <row r="2127" spans="2:4" x14ac:dyDescent="0.15">
      <c r="B2127" s="53">
        <v>44748</v>
      </c>
      <c r="C2127" s="54">
        <v>66078</v>
      </c>
      <c r="D2127" s="54">
        <v>22225</v>
      </c>
    </row>
    <row r="2128" spans="2:4" x14ac:dyDescent="0.15">
      <c r="B2128" s="53">
        <v>44749</v>
      </c>
      <c r="C2128" s="54">
        <v>65718</v>
      </c>
      <c r="D2128" s="54">
        <v>22025</v>
      </c>
    </row>
    <row r="2129" spans="2:4" x14ac:dyDescent="0.15">
      <c r="B2129" s="53">
        <v>44750</v>
      </c>
      <c r="C2129" s="54">
        <v>65430</v>
      </c>
      <c r="D2129" s="54">
        <v>21255</v>
      </c>
    </row>
    <row r="2130" spans="2:4" x14ac:dyDescent="0.15">
      <c r="B2130" s="53">
        <v>44753</v>
      </c>
      <c r="C2130" s="54">
        <v>64170</v>
      </c>
      <c r="D2130" s="54">
        <v>21500</v>
      </c>
    </row>
    <row r="2131" spans="2:4" x14ac:dyDescent="0.15">
      <c r="B2131" s="53">
        <v>44754</v>
      </c>
      <c r="C2131" s="54">
        <v>64074</v>
      </c>
      <c r="D2131" s="54">
        <v>21450</v>
      </c>
    </row>
    <row r="2132" spans="2:4" x14ac:dyDescent="0.15">
      <c r="B2132" s="53">
        <v>44755</v>
      </c>
      <c r="C2132" s="54">
        <v>63630</v>
      </c>
      <c r="D2132" s="54">
        <v>21700</v>
      </c>
    </row>
    <row r="2133" spans="2:4" x14ac:dyDescent="0.15">
      <c r="B2133" s="53">
        <v>44756</v>
      </c>
      <c r="C2133" s="54">
        <v>63492</v>
      </c>
      <c r="D2133" s="54">
        <v>20335</v>
      </c>
    </row>
    <row r="2134" spans="2:4" x14ac:dyDescent="0.15">
      <c r="B2134" s="53">
        <v>44757</v>
      </c>
      <c r="C2134" s="54">
        <v>63084</v>
      </c>
      <c r="D2134" s="54">
        <v>19100</v>
      </c>
    </row>
    <row r="2135" spans="2:4" x14ac:dyDescent="0.15">
      <c r="B2135" s="53">
        <v>44760</v>
      </c>
      <c r="C2135" s="54">
        <v>62532</v>
      </c>
      <c r="D2135" s="54">
        <v>20200</v>
      </c>
    </row>
    <row r="2136" spans="2:4" x14ac:dyDescent="0.15">
      <c r="B2136" s="53">
        <v>44761</v>
      </c>
      <c r="C2136" s="54">
        <v>62364</v>
      </c>
      <c r="D2136" s="54">
        <v>21350</v>
      </c>
    </row>
    <row r="2137" spans="2:4" x14ac:dyDescent="0.15">
      <c r="B2137" s="53">
        <v>44762</v>
      </c>
      <c r="C2137" s="54">
        <v>61410</v>
      </c>
      <c r="D2137" s="54">
        <v>21300</v>
      </c>
    </row>
    <row r="2138" spans="2:4" x14ac:dyDescent="0.15">
      <c r="B2138" s="53">
        <v>44763</v>
      </c>
      <c r="C2138" s="54">
        <v>60984</v>
      </c>
      <c r="D2138" s="54">
        <v>21200</v>
      </c>
    </row>
    <row r="2139" spans="2:4" x14ac:dyDescent="0.15">
      <c r="B2139" s="53">
        <v>44764</v>
      </c>
      <c r="C2139" s="54">
        <v>60762</v>
      </c>
      <c r="D2139" s="54">
        <v>21530</v>
      </c>
    </row>
    <row r="2140" spans="2:4" x14ac:dyDescent="0.15">
      <c r="B2140" s="53">
        <v>44767</v>
      </c>
      <c r="C2140" s="54">
        <v>60168</v>
      </c>
      <c r="D2140" s="54">
        <v>22550</v>
      </c>
    </row>
    <row r="2141" spans="2:4" x14ac:dyDescent="0.15">
      <c r="B2141" s="53">
        <v>44768</v>
      </c>
      <c r="C2141" s="54">
        <v>59382</v>
      </c>
      <c r="D2141" s="54">
        <v>22320</v>
      </c>
    </row>
    <row r="2142" spans="2:4" x14ac:dyDescent="0.15">
      <c r="B2142" s="53">
        <v>44769</v>
      </c>
      <c r="C2142" s="54">
        <v>58320</v>
      </c>
      <c r="D2142" s="54">
        <v>21300</v>
      </c>
    </row>
    <row r="2143" spans="2:4" x14ac:dyDescent="0.15">
      <c r="B2143" s="53">
        <v>44770</v>
      </c>
      <c r="C2143" s="54">
        <v>57990</v>
      </c>
      <c r="D2143" s="54">
        <v>21500</v>
      </c>
    </row>
    <row r="2144" spans="2:4" x14ac:dyDescent="0.15">
      <c r="B2144" s="53">
        <v>44771</v>
      </c>
      <c r="C2144" s="54">
        <v>57804</v>
      </c>
      <c r="D2144" s="54">
        <v>22050</v>
      </c>
    </row>
    <row r="2145" spans="2:5" x14ac:dyDescent="0.15">
      <c r="B2145" s="53">
        <v>44774</v>
      </c>
      <c r="C2145" s="54">
        <v>57978</v>
      </c>
      <c r="D2145" s="54">
        <v>24025</v>
      </c>
      <c r="E2145" s="54">
        <v>25000</v>
      </c>
    </row>
    <row r="2146" spans="2:5" x14ac:dyDescent="0.15">
      <c r="B2146" s="53">
        <v>44775</v>
      </c>
      <c r="C2146" s="54">
        <v>57942</v>
      </c>
      <c r="D2146" s="54">
        <v>22825</v>
      </c>
    </row>
    <row r="2147" spans="2:5" x14ac:dyDescent="0.15">
      <c r="B2147" s="53">
        <v>44776</v>
      </c>
      <c r="C2147" s="54">
        <v>57900</v>
      </c>
      <c r="D2147" s="54">
        <v>22000</v>
      </c>
    </row>
    <row r="2148" spans="2:5" x14ac:dyDescent="0.15">
      <c r="B2148" s="53">
        <v>44777</v>
      </c>
      <c r="C2148" s="54">
        <v>57900</v>
      </c>
      <c r="D2148" s="54">
        <v>22035</v>
      </c>
    </row>
    <row r="2149" spans="2:5" x14ac:dyDescent="0.15">
      <c r="B2149" s="53">
        <v>44778</v>
      </c>
      <c r="C2149" s="54">
        <v>57624</v>
      </c>
      <c r="D2149" s="54">
        <v>22170</v>
      </c>
    </row>
    <row r="2150" spans="2:5" x14ac:dyDescent="0.15">
      <c r="B2150" s="53">
        <v>44781</v>
      </c>
      <c r="C2150" s="54">
        <v>57252</v>
      </c>
      <c r="D2150" s="54">
        <v>21725</v>
      </c>
    </row>
    <row r="2151" spans="2:5" x14ac:dyDescent="0.15">
      <c r="B2151" s="53">
        <v>44782</v>
      </c>
      <c r="C2151" s="54">
        <v>56382</v>
      </c>
      <c r="D2151" s="54">
        <v>21355</v>
      </c>
    </row>
    <row r="2152" spans="2:5" x14ac:dyDescent="0.15">
      <c r="B2152" s="53">
        <v>44783</v>
      </c>
      <c r="C2152" s="54">
        <v>56244</v>
      </c>
      <c r="D2152" s="54">
        <v>21330</v>
      </c>
    </row>
    <row r="2153" spans="2:5" x14ac:dyDescent="0.15">
      <c r="B2153" s="53">
        <v>44784</v>
      </c>
      <c r="C2153" s="54">
        <v>56286</v>
      </c>
      <c r="D2153" s="54">
        <v>23110</v>
      </c>
    </row>
    <row r="2154" spans="2:5" x14ac:dyDescent="0.15">
      <c r="B2154" s="53">
        <v>44785</v>
      </c>
      <c r="C2154" s="54">
        <v>56118</v>
      </c>
      <c r="D2154" s="54">
        <v>23225</v>
      </c>
    </row>
    <row r="2155" spans="2:5" x14ac:dyDescent="0.15">
      <c r="B2155" s="135">
        <v>44788</v>
      </c>
      <c r="C2155" s="54">
        <v>56184</v>
      </c>
      <c r="D2155" s="54">
        <v>21850</v>
      </c>
    </row>
    <row r="2156" spans="2:5" x14ac:dyDescent="0.15">
      <c r="B2156" s="53">
        <v>44789</v>
      </c>
      <c r="C2156" s="54">
        <v>56346</v>
      </c>
      <c r="D2156" s="54">
        <v>22500</v>
      </c>
    </row>
    <row r="2157" spans="2:5" x14ac:dyDescent="0.15">
      <c r="B2157" s="53">
        <v>44790</v>
      </c>
      <c r="C2157" s="54">
        <v>56034</v>
      </c>
      <c r="D2157" s="54">
        <v>22035</v>
      </c>
    </row>
    <row r="2158" spans="2:5" x14ac:dyDescent="0.15">
      <c r="B2158" s="53">
        <v>44791</v>
      </c>
      <c r="C2158" s="54">
        <v>56010</v>
      </c>
      <c r="D2158" s="54">
        <v>21850</v>
      </c>
    </row>
    <row r="2159" spans="2:5" x14ac:dyDescent="0.15">
      <c r="B2159" s="53">
        <v>44792</v>
      </c>
      <c r="C2159" s="54">
        <v>55914</v>
      </c>
      <c r="D2159" s="54">
        <v>21575</v>
      </c>
    </row>
    <row r="2160" spans="2:5" x14ac:dyDescent="0.15">
      <c r="B2160" s="53">
        <v>44795</v>
      </c>
      <c r="C2160" s="54">
        <v>55728</v>
      </c>
      <c r="D2160" s="54">
        <v>21810</v>
      </c>
    </row>
    <row r="2161" spans="2:5" x14ac:dyDescent="0.15">
      <c r="B2161" s="53">
        <v>44796</v>
      </c>
      <c r="C2161" s="54">
        <v>55392</v>
      </c>
      <c r="D2161" s="54">
        <v>21780</v>
      </c>
    </row>
    <row r="2162" spans="2:5" x14ac:dyDescent="0.15">
      <c r="B2162" s="53">
        <v>44797</v>
      </c>
      <c r="C2162" s="54">
        <v>55230</v>
      </c>
      <c r="D2162" s="54">
        <v>21350</v>
      </c>
    </row>
    <row r="2163" spans="2:5" x14ac:dyDescent="0.15">
      <c r="B2163" s="53">
        <v>44798</v>
      </c>
      <c r="C2163" s="54">
        <v>55074</v>
      </c>
      <c r="D2163" s="54">
        <v>21250</v>
      </c>
    </row>
    <row r="2164" spans="2:5" x14ac:dyDescent="0.15">
      <c r="B2164" s="53">
        <v>44799</v>
      </c>
      <c r="C2164" s="54">
        <v>54846</v>
      </c>
      <c r="D2164" s="54">
        <v>21510</v>
      </c>
    </row>
    <row r="2165" spans="2:5" x14ac:dyDescent="0.15">
      <c r="B2165" s="53">
        <v>44803</v>
      </c>
      <c r="C2165" s="54">
        <v>54576</v>
      </c>
      <c r="D2165" s="54">
        <v>21385</v>
      </c>
    </row>
    <row r="2166" spans="2:5" x14ac:dyDescent="0.15">
      <c r="B2166" s="53">
        <v>44804</v>
      </c>
      <c r="C2166" s="54">
        <v>54612</v>
      </c>
      <c r="D2166" s="54">
        <v>21255</v>
      </c>
    </row>
    <row r="2167" spans="2:5" x14ac:dyDescent="0.15">
      <c r="B2167" s="53">
        <v>44805</v>
      </c>
      <c r="C2167" s="54">
        <v>54540</v>
      </c>
      <c r="D2167" s="54">
        <v>20525</v>
      </c>
      <c r="E2167" s="54">
        <v>25000</v>
      </c>
    </row>
    <row r="2168" spans="2:5" x14ac:dyDescent="0.15">
      <c r="B2168" s="53">
        <v>44806</v>
      </c>
      <c r="C2168" s="54">
        <v>54498</v>
      </c>
      <c r="D2168" s="54">
        <v>20200</v>
      </c>
    </row>
    <row r="2169" spans="2:5" x14ac:dyDescent="0.15">
      <c r="B2169" s="53">
        <v>44809</v>
      </c>
      <c r="C2169" s="54">
        <v>54432</v>
      </c>
      <c r="D2169" s="54">
        <v>21000</v>
      </c>
    </row>
    <row r="2170" spans="2:5" x14ac:dyDescent="0.15">
      <c r="B2170" s="53">
        <v>44810</v>
      </c>
      <c r="C2170" s="54">
        <v>54342</v>
      </c>
      <c r="D2170" s="54">
        <v>21355</v>
      </c>
    </row>
    <row r="2171" spans="2:5" x14ac:dyDescent="0.15">
      <c r="B2171" s="53">
        <v>44811</v>
      </c>
      <c r="C2171" s="54">
        <v>54240</v>
      </c>
      <c r="D2171" s="54">
        <v>21450</v>
      </c>
    </row>
    <row r="2172" spans="2:5" x14ac:dyDescent="0.15">
      <c r="B2172" s="53">
        <v>44812</v>
      </c>
      <c r="C2172" s="54">
        <v>53850</v>
      </c>
      <c r="D2172" s="54">
        <v>21400</v>
      </c>
    </row>
    <row r="2173" spans="2:5" x14ac:dyDescent="0.15">
      <c r="B2173" s="53">
        <v>44813</v>
      </c>
      <c r="C2173" s="54">
        <v>53556</v>
      </c>
      <c r="D2173" s="54">
        <v>22200</v>
      </c>
    </row>
    <row r="2174" spans="2:5" x14ac:dyDescent="0.15">
      <c r="B2174" s="53">
        <v>44816</v>
      </c>
      <c r="C2174" s="54">
        <v>53532</v>
      </c>
      <c r="D2174" s="54">
        <v>23325</v>
      </c>
    </row>
    <row r="2175" spans="2:5" x14ac:dyDescent="0.15">
      <c r="B2175" s="53">
        <v>44817</v>
      </c>
      <c r="C2175" s="54">
        <v>53400</v>
      </c>
      <c r="D2175" s="54">
        <v>24655</v>
      </c>
    </row>
    <row r="2176" spans="2:5" x14ac:dyDescent="0.15">
      <c r="B2176" s="53">
        <v>44818</v>
      </c>
      <c r="C2176" s="54">
        <v>52464</v>
      </c>
      <c r="D2176" s="54">
        <v>23755</v>
      </c>
    </row>
    <row r="2177" spans="2:4" x14ac:dyDescent="0.15">
      <c r="B2177" s="53">
        <v>44819</v>
      </c>
      <c r="C2177" s="54">
        <v>51882</v>
      </c>
      <c r="D2177" s="54">
        <v>23310</v>
      </c>
    </row>
    <row r="2178" spans="2:4" x14ac:dyDescent="0.15">
      <c r="B2178" s="53">
        <v>44820</v>
      </c>
      <c r="C2178" s="54">
        <v>51690</v>
      </c>
      <c r="D2178" s="54">
        <v>23500</v>
      </c>
    </row>
    <row r="2179" spans="2:4" x14ac:dyDescent="0.15">
      <c r="B2179" s="53">
        <v>44823</v>
      </c>
      <c r="C2179" s="54">
        <v>51702</v>
      </c>
      <c r="D2179" s="54">
        <v>24610</v>
      </c>
    </row>
    <row r="2180" spans="2:4" x14ac:dyDescent="0.15">
      <c r="B2180" s="53">
        <v>44824</v>
      </c>
      <c r="C2180" s="54">
        <v>51408</v>
      </c>
      <c r="D2180" s="54">
        <v>24750</v>
      </c>
    </row>
    <row r="2181" spans="2:4" x14ac:dyDescent="0.15">
      <c r="B2181" s="53">
        <v>44825</v>
      </c>
      <c r="C2181" s="54">
        <v>52434</v>
      </c>
      <c r="D2181" s="54">
        <v>24860</v>
      </c>
    </row>
    <row r="2182" spans="2:4" x14ac:dyDescent="0.15">
      <c r="B2182" s="53">
        <v>44826</v>
      </c>
      <c r="C2182" s="54">
        <v>52248</v>
      </c>
      <c r="D2182" s="54">
        <v>24525</v>
      </c>
    </row>
    <row r="2183" spans="2:4" x14ac:dyDescent="0.15">
      <c r="B2183" s="53">
        <v>44827</v>
      </c>
      <c r="C2183" s="54">
        <v>52566</v>
      </c>
      <c r="D2183" s="54">
        <v>23135</v>
      </c>
    </row>
    <row r="2184" spans="2:4" x14ac:dyDescent="0.15">
      <c r="B2184" s="53">
        <v>44830</v>
      </c>
      <c r="C2184" s="54">
        <v>51804</v>
      </c>
      <c r="D2184" s="54">
        <v>22150</v>
      </c>
    </row>
    <row r="2185" spans="2:4" x14ac:dyDescent="0.15">
      <c r="B2185" s="53">
        <v>44831</v>
      </c>
      <c r="C2185" s="54">
        <v>51864</v>
      </c>
      <c r="D2185" s="54">
        <v>21890</v>
      </c>
    </row>
    <row r="2186" spans="2:4" x14ac:dyDescent="0.15">
      <c r="B2186" s="53">
        <v>44832</v>
      </c>
      <c r="C2186" s="54">
        <v>51792</v>
      </c>
      <c r="D2186" s="54">
        <v>21225</v>
      </c>
    </row>
    <row r="2187" spans="2:4" x14ac:dyDescent="0.15">
      <c r="B2187" s="53">
        <v>44833</v>
      </c>
      <c r="C2187" s="54">
        <v>51816</v>
      </c>
      <c r="D2187" s="54">
        <v>22900</v>
      </c>
    </row>
    <row r="2188" spans="2:4" x14ac:dyDescent="0.15">
      <c r="B2188" s="53">
        <v>44834</v>
      </c>
      <c r="C2188" s="54">
        <v>52758</v>
      </c>
      <c r="D2188" s="54">
        <v>22290</v>
      </c>
    </row>
    <row r="2189" spans="2:4" x14ac:dyDescent="0.15">
      <c r="B2189" s="53">
        <v>44837</v>
      </c>
      <c r="C2189" s="54">
        <v>52374</v>
      </c>
      <c r="D2189" s="54">
        <v>21575</v>
      </c>
    </row>
    <row r="2190" spans="2:4" x14ac:dyDescent="0.15">
      <c r="B2190" s="53">
        <v>44838</v>
      </c>
      <c r="C2190" s="54">
        <v>51792</v>
      </c>
      <c r="D2190" s="54">
        <v>21300</v>
      </c>
    </row>
    <row r="2191" spans="2:4" x14ac:dyDescent="0.15">
      <c r="B2191" s="53">
        <v>44839</v>
      </c>
      <c r="C2191" s="54">
        <v>51558</v>
      </c>
      <c r="D2191" s="54">
        <v>22275</v>
      </c>
    </row>
    <row r="2192" spans="2:4" x14ac:dyDescent="0.15">
      <c r="B2192" s="53">
        <v>44840</v>
      </c>
      <c r="C2192" s="54">
        <v>51420</v>
      </c>
      <c r="D2192" s="54">
        <v>22350</v>
      </c>
    </row>
    <row r="2193" spans="2:4" x14ac:dyDescent="0.15">
      <c r="B2193" s="53">
        <v>44841</v>
      </c>
      <c r="C2193" s="54">
        <v>52362</v>
      </c>
      <c r="D2193" s="54">
        <v>22360</v>
      </c>
    </row>
    <row r="2194" spans="2:4" x14ac:dyDescent="0.15">
      <c r="B2194" s="53">
        <v>44844</v>
      </c>
      <c r="C2194" s="54">
        <v>52026</v>
      </c>
      <c r="D2194" s="54">
        <v>22100</v>
      </c>
    </row>
    <row r="2195" spans="2:4" x14ac:dyDescent="0.15">
      <c r="B2195" s="53">
        <v>44845</v>
      </c>
      <c r="C2195" s="54">
        <v>52026</v>
      </c>
      <c r="D2195" s="54">
        <v>22400</v>
      </c>
    </row>
    <row r="2196" spans="2:4" x14ac:dyDescent="0.15">
      <c r="B2196" s="53">
        <v>44846</v>
      </c>
      <c r="C2196" s="54">
        <v>52728</v>
      </c>
      <c r="D2196" s="54">
        <v>21750</v>
      </c>
    </row>
    <row r="2197" spans="2:4" x14ac:dyDescent="0.15">
      <c r="B2197" s="53">
        <v>44847</v>
      </c>
      <c r="C2197" s="54">
        <v>52698</v>
      </c>
      <c r="D2197" s="54">
        <v>21920</v>
      </c>
    </row>
    <row r="2198" spans="2:4" x14ac:dyDescent="0.15">
      <c r="B2198" s="53">
        <v>44848</v>
      </c>
      <c r="C2198" s="54">
        <v>52698</v>
      </c>
      <c r="D2198" s="54">
        <v>21910</v>
      </c>
    </row>
    <row r="2199" spans="2:4" x14ac:dyDescent="0.15">
      <c r="B2199" s="53">
        <v>44851</v>
      </c>
      <c r="C2199" s="54">
        <v>53688</v>
      </c>
      <c r="D2199" s="54">
        <v>21460</v>
      </c>
    </row>
    <row r="2200" spans="2:4" x14ac:dyDescent="0.15">
      <c r="B2200" s="53">
        <v>44852</v>
      </c>
      <c r="C2200" s="54">
        <v>54270</v>
      </c>
      <c r="D2200" s="54">
        <v>21500</v>
      </c>
    </row>
    <row r="2201" spans="2:4" x14ac:dyDescent="0.15">
      <c r="B2201" s="53">
        <v>44853</v>
      </c>
      <c r="C2201" s="54">
        <v>53760</v>
      </c>
      <c r="D2201" s="54">
        <v>21620</v>
      </c>
    </row>
    <row r="2202" spans="2:4" x14ac:dyDescent="0.15">
      <c r="B2202" s="53">
        <v>44854</v>
      </c>
      <c r="C2202" s="54">
        <v>53910</v>
      </c>
      <c r="D2202" s="54">
        <v>21825</v>
      </c>
    </row>
    <row r="2203" spans="2:4" x14ac:dyDescent="0.15">
      <c r="B2203" s="53">
        <v>44855</v>
      </c>
      <c r="C2203" s="54">
        <v>52932</v>
      </c>
      <c r="D2203" s="54">
        <v>21550</v>
      </c>
    </row>
    <row r="2204" spans="2:4" x14ac:dyDescent="0.15">
      <c r="B2204" s="53">
        <v>44858</v>
      </c>
      <c r="C2204" s="54">
        <v>52908</v>
      </c>
      <c r="D2204" s="54">
        <v>22170</v>
      </c>
    </row>
    <row r="2205" spans="2:4" x14ac:dyDescent="0.15">
      <c r="B2205" s="53">
        <v>44859</v>
      </c>
      <c r="C2205" s="54">
        <v>52908</v>
      </c>
      <c r="D2205" s="54">
        <v>22075</v>
      </c>
    </row>
    <row r="2206" spans="2:4" x14ac:dyDescent="0.15">
      <c r="B2206" s="53">
        <v>44860</v>
      </c>
      <c r="C2206" s="54">
        <v>52908</v>
      </c>
      <c r="D2206" s="54">
        <v>22255</v>
      </c>
    </row>
    <row r="2207" spans="2:4" x14ac:dyDescent="0.15">
      <c r="B2207" s="53">
        <v>44861</v>
      </c>
      <c r="C2207" s="54">
        <v>52884</v>
      </c>
      <c r="D2207" s="54">
        <v>22250</v>
      </c>
    </row>
    <row r="2208" spans="2:4" x14ac:dyDescent="0.15">
      <c r="B2208" s="53">
        <v>44862</v>
      </c>
      <c r="C2208" s="54">
        <v>52884</v>
      </c>
      <c r="D2208" s="54">
        <v>22255</v>
      </c>
    </row>
    <row r="2209" spans="2:5" x14ac:dyDescent="0.15">
      <c r="B2209" s="53">
        <v>44865</v>
      </c>
      <c r="C2209" s="54">
        <v>52134</v>
      </c>
      <c r="D2209" s="54">
        <v>21750</v>
      </c>
    </row>
    <row r="2210" spans="2:5" x14ac:dyDescent="0.15">
      <c r="B2210" s="53">
        <v>44866</v>
      </c>
      <c r="C2210" s="54">
        <v>52026</v>
      </c>
      <c r="D2210" s="54">
        <v>22705</v>
      </c>
      <c r="E2210" s="54">
        <v>25000</v>
      </c>
    </row>
    <row r="2211" spans="2:5" x14ac:dyDescent="0.15">
      <c r="B2211" s="53">
        <v>44867</v>
      </c>
      <c r="C2211" s="54">
        <v>51588</v>
      </c>
      <c r="D2211" s="54">
        <v>23360</v>
      </c>
    </row>
    <row r="2212" spans="2:5" x14ac:dyDescent="0.15">
      <c r="B2212" s="53">
        <v>44868</v>
      </c>
      <c r="C2212" s="54">
        <v>51432</v>
      </c>
      <c r="D2212" s="54">
        <v>23060</v>
      </c>
    </row>
    <row r="2213" spans="2:5" x14ac:dyDescent="0.15">
      <c r="B2213" s="53">
        <v>44869</v>
      </c>
      <c r="C2213" s="54">
        <v>51408</v>
      </c>
      <c r="D2213" s="54">
        <v>23735</v>
      </c>
    </row>
    <row r="2214" spans="2:5" x14ac:dyDescent="0.15">
      <c r="B2214" s="53">
        <v>44872</v>
      </c>
      <c r="C2214" s="54">
        <v>50790</v>
      </c>
      <c r="D2214" s="54">
        <v>22950</v>
      </c>
    </row>
    <row r="2215" spans="2:5" x14ac:dyDescent="0.15">
      <c r="B2215" s="53">
        <v>44873</v>
      </c>
      <c r="C2215" s="54">
        <v>50814</v>
      </c>
      <c r="D2215" s="54">
        <v>23410</v>
      </c>
    </row>
    <row r="2216" spans="2:5" x14ac:dyDescent="0.15">
      <c r="B2216" s="53">
        <v>44874</v>
      </c>
      <c r="C2216" s="54">
        <v>50412</v>
      </c>
      <c r="D2216" s="54">
        <v>24095</v>
      </c>
    </row>
    <row r="2217" spans="2:5" x14ac:dyDescent="0.15">
      <c r="B2217" s="53">
        <v>44875</v>
      </c>
      <c r="C2217" s="54">
        <v>50382</v>
      </c>
      <c r="D2217" s="54">
        <v>24420</v>
      </c>
    </row>
    <row r="2218" spans="2:5" x14ac:dyDescent="0.15">
      <c r="B2218" s="53">
        <v>44876</v>
      </c>
      <c r="C2218" s="54">
        <v>50304</v>
      </c>
      <c r="D2218" s="54">
        <v>26025</v>
      </c>
    </row>
    <row r="2219" spans="2:5" x14ac:dyDescent="0.15">
      <c r="B2219" s="53">
        <v>44879</v>
      </c>
      <c r="C2219" s="54">
        <v>50172</v>
      </c>
      <c r="D2219" s="54">
        <v>27005</v>
      </c>
    </row>
    <row r="2220" spans="2:5" x14ac:dyDescent="0.15">
      <c r="B2220" s="53">
        <v>44880</v>
      </c>
      <c r="C2220" s="54">
        <v>50022</v>
      </c>
      <c r="D2220" s="54">
        <v>29600</v>
      </c>
    </row>
    <row r="2221" spans="2:5" x14ac:dyDescent="0.15">
      <c r="B2221" s="53">
        <v>44881</v>
      </c>
      <c r="C2221" s="54">
        <v>49926</v>
      </c>
      <c r="D2221" s="54">
        <v>28555</v>
      </c>
    </row>
    <row r="2222" spans="2:5" x14ac:dyDescent="0.15">
      <c r="B2222" s="53">
        <v>44882</v>
      </c>
      <c r="C2222" s="54">
        <v>49500</v>
      </c>
      <c r="D2222" s="54">
        <v>26070</v>
      </c>
    </row>
    <row r="2223" spans="2:5" x14ac:dyDescent="0.15">
      <c r="B2223" s="53">
        <v>44883</v>
      </c>
      <c r="C2223" s="54">
        <v>49512</v>
      </c>
      <c r="D2223" s="54">
        <v>24850</v>
      </c>
    </row>
    <row r="2224" spans="2:5" x14ac:dyDescent="0.15">
      <c r="B2224" s="53">
        <v>44886</v>
      </c>
      <c r="C2224" s="54">
        <v>49470</v>
      </c>
      <c r="D2224" s="54">
        <v>24450</v>
      </c>
    </row>
    <row r="2225" spans="2:5" x14ac:dyDescent="0.15">
      <c r="B2225" s="53">
        <v>44887</v>
      </c>
      <c r="C2225" s="54">
        <v>49800</v>
      </c>
      <c r="D2225" s="54">
        <v>25700</v>
      </c>
    </row>
    <row r="2226" spans="2:5" x14ac:dyDescent="0.15">
      <c r="B2226" s="53">
        <v>44888</v>
      </c>
      <c r="C2226" s="54">
        <v>50778</v>
      </c>
      <c r="D2226" s="54">
        <v>25900</v>
      </c>
    </row>
    <row r="2227" spans="2:5" x14ac:dyDescent="0.15">
      <c r="B2227" s="53">
        <v>44889</v>
      </c>
      <c r="C2227" s="54">
        <v>51402</v>
      </c>
      <c r="D2227" s="54">
        <v>26160</v>
      </c>
    </row>
    <row r="2228" spans="2:5" x14ac:dyDescent="0.15">
      <c r="B2228" s="53">
        <v>44890</v>
      </c>
      <c r="C2228" s="54">
        <v>51732</v>
      </c>
      <c r="D2228" s="54">
        <v>25600</v>
      </c>
    </row>
    <row r="2229" spans="2:5" x14ac:dyDescent="0.15">
      <c r="B2229" s="53">
        <v>44893</v>
      </c>
      <c r="C2229" s="54">
        <v>52170</v>
      </c>
      <c r="D2229" s="54">
        <v>25250</v>
      </c>
    </row>
    <row r="2230" spans="2:5" x14ac:dyDescent="0.15">
      <c r="B2230" s="53">
        <v>44894</v>
      </c>
      <c r="C2230" s="54">
        <v>52170</v>
      </c>
      <c r="D2230" s="54">
        <v>26255</v>
      </c>
    </row>
    <row r="2231" spans="2:5" x14ac:dyDescent="0.15">
      <c r="B2231" s="53">
        <v>44895</v>
      </c>
      <c r="C2231" s="54">
        <v>52122</v>
      </c>
      <c r="D2231" s="54">
        <v>26500</v>
      </c>
    </row>
    <row r="2232" spans="2:5" x14ac:dyDescent="0.15">
      <c r="B2232" s="53">
        <v>44896</v>
      </c>
      <c r="C2232" s="54">
        <v>53124</v>
      </c>
      <c r="D2232" s="54">
        <v>26950</v>
      </c>
      <c r="E2232" s="54">
        <v>25000</v>
      </c>
    </row>
    <row r="2233" spans="2:5" x14ac:dyDescent="0.15">
      <c r="B2233" s="53">
        <v>44897</v>
      </c>
      <c r="C2233" s="54">
        <v>53274</v>
      </c>
      <c r="D2233" s="54">
        <v>27145</v>
      </c>
    </row>
    <row r="2234" spans="2:5" x14ac:dyDescent="0.15">
      <c r="B2234" s="53">
        <v>44900</v>
      </c>
      <c r="C2234" s="54">
        <v>53202</v>
      </c>
      <c r="D2234" s="54">
        <v>28365</v>
      </c>
    </row>
    <row r="2235" spans="2:5" x14ac:dyDescent="0.15">
      <c r="B2235" s="53">
        <v>44901</v>
      </c>
      <c r="C2235" s="54">
        <v>54240</v>
      </c>
      <c r="D2235" s="54">
        <v>28250</v>
      </c>
    </row>
    <row r="2236" spans="2:5" x14ac:dyDescent="0.15">
      <c r="B2236" s="53">
        <v>44902</v>
      </c>
      <c r="C2236" s="54">
        <v>53652</v>
      </c>
      <c r="D2236" s="54">
        <v>28725</v>
      </c>
    </row>
    <row r="2237" spans="2:5" x14ac:dyDescent="0.15">
      <c r="B2237" s="53">
        <v>44903</v>
      </c>
      <c r="C2237" s="54">
        <v>52542</v>
      </c>
      <c r="D2237" s="54">
        <v>31075</v>
      </c>
    </row>
    <row r="2238" spans="2:5" x14ac:dyDescent="0.15">
      <c r="B2238" s="53">
        <v>44904</v>
      </c>
      <c r="C2238" s="54">
        <v>53226</v>
      </c>
      <c r="D2238" s="54">
        <v>29850</v>
      </c>
    </row>
    <row r="2239" spans="2:5" x14ac:dyDescent="0.15">
      <c r="B2239" s="53">
        <v>44907</v>
      </c>
      <c r="C2239" s="54">
        <v>53028</v>
      </c>
      <c r="D2239" s="54">
        <v>29310</v>
      </c>
    </row>
    <row r="2240" spans="2:5" x14ac:dyDescent="0.15">
      <c r="B2240" s="53">
        <v>44908</v>
      </c>
      <c r="C2240" s="54">
        <v>52878</v>
      </c>
      <c r="D2240" s="54">
        <v>28800</v>
      </c>
    </row>
    <row r="2241" spans="2:4" x14ac:dyDescent="0.15">
      <c r="B2241" s="53">
        <v>44909</v>
      </c>
      <c r="C2241" s="54">
        <v>53334</v>
      </c>
      <c r="D2241" s="54">
        <v>27850</v>
      </c>
    </row>
    <row r="2242" spans="2:4" x14ac:dyDescent="0.15">
      <c r="B2242" s="53">
        <v>44910</v>
      </c>
      <c r="C2242" s="54">
        <v>53958</v>
      </c>
      <c r="D2242" s="54">
        <v>28625</v>
      </c>
    </row>
    <row r="2243" spans="2:4" x14ac:dyDescent="0.15">
      <c r="B2243" s="53">
        <v>44911</v>
      </c>
      <c r="C2243" s="54">
        <v>53862</v>
      </c>
      <c r="D2243" s="54">
        <v>28850</v>
      </c>
    </row>
    <row r="2244" spans="2:4" x14ac:dyDescent="0.15">
      <c r="B2244" s="53">
        <v>44914</v>
      </c>
      <c r="C2244" s="54">
        <v>54360</v>
      </c>
      <c r="D2244" s="54">
        <v>27525</v>
      </c>
    </row>
    <row r="2245" spans="2:4" x14ac:dyDescent="0.15">
      <c r="B2245" s="53">
        <v>44915</v>
      </c>
      <c r="C2245" s="54">
        <v>54336</v>
      </c>
      <c r="D2245" s="54">
        <v>28400</v>
      </c>
    </row>
    <row r="2246" spans="2:4" x14ac:dyDescent="0.15">
      <c r="B2246" s="53">
        <v>44916</v>
      </c>
      <c r="C2246" s="54">
        <v>54216</v>
      </c>
      <c r="D2246" s="54">
        <v>28175</v>
      </c>
    </row>
    <row r="2247" spans="2:4" x14ac:dyDescent="0.15">
      <c r="B2247" s="53">
        <v>44917</v>
      </c>
      <c r="C2247" s="54">
        <v>54444</v>
      </c>
      <c r="D2247" s="54">
        <v>28650</v>
      </c>
    </row>
    <row r="2248" spans="2:4" x14ac:dyDescent="0.15">
      <c r="B2248" s="53">
        <v>44918</v>
      </c>
      <c r="C2248" s="54">
        <v>54300</v>
      </c>
      <c r="D2248" s="54">
        <v>29600</v>
      </c>
    </row>
    <row r="2249" spans="2:4" x14ac:dyDescent="0.15">
      <c r="B2249" s="53">
        <v>44921</v>
      </c>
      <c r="C2249" s="54">
        <v>54300</v>
      </c>
      <c r="D2249" s="54">
        <v>29600</v>
      </c>
    </row>
    <row r="2250" spans="2:4" x14ac:dyDescent="0.15">
      <c r="B2250" s="53">
        <v>44922</v>
      </c>
      <c r="C2250" s="54">
        <v>54300</v>
      </c>
      <c r="D2250" s="54">
        <v>29600</v>
      </c>
    </row>
    <row r="2251" spans="2:4" x14ac:dyDescent="0.15">
      <c r="B2251" s="53">
        <v>44923</v>
      </c>
      <c r="C2251" s="54">
        <v>54228</v>
      </c>
      <c r="D2251" s="54">
        <v>30505</v>
      </c>
    </row>
    <row r="2252" spans="2:4" x14ac:dyDescent="0.15">
      <c r="B2252" s="53">
        <v>44924</v>
      </c>
      <c r="C2252" s="54">
        <v>55092</v>
      </c>
      <c r="D2252" s="54">
        <v>30000</v>
      </c>
    </row>
    <row r="2253" spans="2:4" x14ac:dyDescent="0.15">
      <c r="B2253" s="53">
        <v>44925</v>
      </c>
      <c r="C2253" s="54">
        <v>55476</v>
      </c>
      <c r="D2253" s="54">
        <v>30425</v>
      </c>
    </row>
    <row r="2254" spans="2:4" x14ac:dyDescent="0.15">
      <c r="B2254" s="53">
        <v>44929</v>
      </c>
      <c r="C2254" s="54">
        <v>55380</v>
      </c>
      <c r="D2254" s="54">
        <v>31200</v>
      </c>
    </row>
    <row r="2255" spans="2:4" x14ac:dyDescent="0.15">
      <c r="B2255" s="53">
        <v>44930</v>
      </c>
      <c r="C2255" s="54">
        <v>55164</v>
      </c>
      <c r="D2255" s="54">
        <v>29750</v>
      </c>
    </row>
    <row r="2256" spans="2:4" x14ac:dyDescent="0.15">
      <c r="B2256" s="53">
        <v>44931</v>
      </c>
      <c r="C2256" s="54">
        <v>55032</v>
      </c>
      <c r="D2256" s="54">
        <v>28775</v>
      </c>
    </row>
    <row r="2257" spans="2:4" x14ac:dyDescent="0.15">
      <c r="B2257" s="53">
        <v>44932</v>
      </c>
      <c r="C2257" s="54">
        <v>54822</v>
      </c>
      <c r="D2257" s="54">
        <v>27465</v>
      </c>
    </row>
    <row r="2258" spans="2:4" x14ac:dyDescent="0.15">
      <c r="B2258" s="53">
        <v>44935</v>
      </c>
      <c r="C2258" s="54">
        <v>54528</v>
      </c>
      <c r="D2258" s="54">
        <v>27485</v>
      </c>
    </row>
    <row r="2259" spans="2:4" x14ac:dyDescent="0.15">
      <c r="B2259" s="53">
        <v>44936</v>
      </c>
      <c r="C2259" s="54">
        <v>54312</v>
      </c>
      <c r="D2259" s="54">
        <v>27700</v>
      </c>
    </row>
    <row r="2260" spans="2:4" x14ac:dyDescent="0.15">
      <c r="B2260" s="53">
        <v>44937</v>
      </c>
      <c r="C2260" s="54">
        <v>53994</v>
      </c>
      <c r="D2260" s="54">
        <v>27575</v>
      </c>
    </row>
    <row r="2261" spans="2:4" x14ac:dyDescent="0.15">
      <c r="B2261" s="53">
        <v>44938</v>
      </c>
      <c r="C2261" s="54">
        <v>53418</v>
      </c>
      <c r="D2261" s="54">
        <v>26475</v>
      </c>
    </row>
    <row r="2262" spans="2:4" x14ac:dyDescent="0.15">
      <c r="B2262" s="53">
        <v>44939</v>
      </c>
      <c r="C2262" s="54">
        <v>53262</v>
      </c>
      <c r="D2262" s="54">
        <v>27175</v>
      </c>
    </row>
    <row r="2263" spans="2:4" x14ac:dyDescent="0.15">
      <c r="B2263" s="53">
        <v>44942</v>
      </c>
      <c r="C2263" s="54">
        <v>53268</v>
      </c>
      <c r="D2263" s="54">
        <v>27100</v>
      </c>
    </row>
    <row r="2264" spans="2:4" x14ac:dyDescent="0.15">
      <c r="B2264" s="53">
        <v>44943</v>
      </c>
      <c r="C2264" s="54">
        <v>52638</v>
      </c>
      <c r="D2264" s="54">
        <v>26750</v>
      </c>
    </row>
    <row r="2265" spans="2:4" x14ac:dyDescent="0.15">
      <c r="B2265" s="53">
        <v>44944</v>
      </c>
      <c r="C2265" s="54">
        <v>52386</v>
      </c>
      <c r="D2265" s="54">
        <v>27510</v>
      </c>
    </row>
    <row r="2266" spans="2:4" x14ac:dyDescent="0.15">
      <c r="B2266" s="53">
        <v>44945</v>
      </c>
      <c r="C2266" s="54">
        <v>51960</v>
      </c>
      <c r="D2266" s="54">
        <v>28175</v>
      </c>
    </row>
    <row r="2267" spans="2:4" x14ac:dyDescent="0.15">
      <c r="B2267" s="53">
        <v>44946</v>
      </c>
      <c r="C2267" s="54">
        <v>51756</v>
      </c>
      <c r="D2267" s="54">
        <v>28650</v>
      </c>
    </row>
    <row r="2268" spans="2:4" x14ac:dyDescent="0.15">
      <c r="B2268" s="53">
        <v>44949</v>
      </c>
      <c r="C2268" s="54">
        <v>50838</v>
      </c>
      <c r="D2268" s="54">
        <v>27650</v>
      </c>
    </row>
    <row r="2269" spans="2:4" x14ac:dyDescent="0.15">
      <c r="B2269" s="53">
        <v>44950</v>
      </c>
      <c r="C2269" s="54">
        <v>50670</v>
      </c>
      <c r="D2269" s="54">
        <v>28110</v>
      </c>
    </row>
    <row r="2270" spans="2:4" x14ac:dyDescent="0.15">
      <c r="B2270" s="53">
        <v>44951</v>
      </c>
      <c r="C2270" s="54">
        <v>50508</v>
      </c>
      <c r="D2270" s="54">
        <v>28755</v>
      </c>
    </row>
    <row r="2271" spans="2:4" x14ac:dyDescent="0.15">
      <c r="B2271" s="53">
        <v>44952</v>
      </c>
      <c r="C2271" s="54">
        <v>50364</v>
      </c>
      <c r="D2271" s="54">
        <v>28750</v>
      </c>
    </row>
    <row r="2272" spans="2:4" x14ac:dyDescent="0.15">
      <c r="B2272" s="53">
        <v>44953</v>
      </c>
      <c r="C2272" s="54">
        <v>49542</v>
      </c>
      <c r="D2272" s="54">
        <v>29065</v>
      </c>
    </row>
    <row r="2273" spans="2:5" x14ac:dyDescent="0.15">
      <c r="B2273" s="53">
        <v>44956</v>
      </c>
      <c r="C2273" s="54">
        <v>49668</v>
      </c>
      <c r="D2273" s="54">
        <v>29535</v>
      </c>
    </row>
    <row r="2274" spans="2:5" x14ac:dyDescent="0.15">
      <c r="B2274" s="53">
        <v>44957</v>
      </c>
      <c r="C2274" s="54">
        <v>49374</v>
      </c>
      <c r="D2274" s="54">
        <v>29400</v>
      </c>
    </row>
    <row r="2275" spans="2:5" x14ac:dyDescent="0.15">
      <c r="B2275" s="53">
        <v>44958</v>
      </c>
      <c r="C2275" s="54">
        <v>49086</v>
      </c>
      <c r="D2275" s="54">
        <v>30060</v>
      </c>
      <c r="E2275" s="54">
        <v>25000</v>
      </c>
    </row>
    <row r="2276" spans="2:5" x14ac:dyDescent="0.15">
      <c r="B2276" s="53">
        <v>44959</v>
      </c>
      <c r="C2276" s="54">
        <v>48672</v>
      </c>
      <c r="D2276" s="54">
        <v>28735</v>
      </c>
    </row>
    <row r="2277" spans="2:5" x14ac:dyDescent="0.15">
      <c r="B2277" s="53">
        <v>44960</v>
      </c>
      <c r="C2277" s="54">
        <v>49062</v>
      </c>
      <c r="D2277" s="54">
        <v>29110</v>
      </c>
    </row>
    <row r="2278" spans="2:5" x14ac:dyDescent="0.15">
      <c r="B2278" s="53">
        <v>44963</v>
      </c>
      <c r="C2278" s="54">
        <v>49728</v>
      </c>
      <c r="D2278" s="54">
        <v>27450</v>
      </c>
    </row>
    <row r="2279" spans="2:5" x14ac:dyDescent="0.15">
      <c r="B2279" s="53">
        <v>44964</v>
      </c>
      <c r="C2279" s="54">
        <v>49716</v>
      </c>
      <c r="D2279" s="54">
        <v>26810</v>
      </c>
    </row>
    <row r="2280" spans="2:5" x14ac:dyDescent="0.15">
      <c r="B2280" s="53">
        <v>44965</v>
      </c>
      <c r="C2280" s="54">
        <v>49188</v>
      </c>
      <c r="D2280" s="54">
        <v>27300</v>
      </c>
    </row>
    <row r="2281" spans="2:5" x14ac:dyDescent="0.15">
      <c r="B2281" s="53">
        <v>44966</v>
      </c>
      <c r="C2281" s="54">
        <v>48252</v>
      </c>
      <c r="D2281" s="54">
        <v>27050</v>
      </c>
    </row>
    <row r="2282" spans="2:5" x14ac:dyDescent="0.15">
      <c r="B2282" s="53">
        <v>44967</v>
      </c>
      <c r="C2282" s="54">
        <v>48072</v>
      </c>
      <c r="D2282" s="54">
        <v>27710</v>
      </c>
    </row>
    <row r="2283" spans="2:5" x14ac:dyDescent="0.15">
      <c r="B2283" s="53">
        <v>44970</v>
      </c>
      <c r="C2283" s="54">
        <v>47958</v>
      </c>
      <c r="D2283" s="54">
        <v>26755</v>
      </c>
    </row>
    <row r="2284" spans="2:5" x14ac:dyDescent="0.15">
      <c r="B2284" s="53">
        <v>44971</v>
      </c>
      <c r="C2284" s="54">
        <v>46710</v>
      </c>
      <c r="D2284" s="54">
        <v>26900</v>
      </c>
    </row>
    <row r="2285" spans="2:5" x14ac:dyDescent="0.15">
      <c r="B2285" s="53">
        <v>44972</v>
      </c>
      <c r="C2285" s="54">
        <v>46566</v>
      </c>
      <c r="D2285" s="54">
        <v>25805</v>
      </c>
    </row>
    <row r="2286" spans="2:5" x14ac:dyDescent="0.15">
      <c r="B2286" s="53">
        <v>44973</v>
      </c>
      <c r="C2286" s="54">
        <v>45432</v>
      </c>
      <c r="D2286" s="54">
        <v>25860</v>
      </c>
    </row>
    <row r="2287" spans="2:5" x14ac:dyDescent="0.15">
      <c r="B2287" s="53">
        <v>44974</v>
      </c>
      <c r="C2287" s="54">
        <v>45174</v>
      </c>
      <c r="D2287" s="54">
        <v>25600</v>
      </c>
    </row>
    <row r="2288" spans="2:5" x14ac:dyDescent="0.15">
      <c r="B2288" s="53">
        <v>44977</v>
      </c>
      <c r="C2288" s="54">
        <v>45054</v>
      </c>
      <c r="D2288" s="54">
        <v>25955</v>
      </c>
    </row>
    <row r="2289" spans="2:4" x14ac:dyDescent="0.15">
      <c r="B2289" s="53">
        <v>44978</v>
      </c>
      <c r="C2289" s="54">
        <v>44862</v>
      </c>
      <c r="D2289" s="54">
        <v>26600</v>
      </c>
    </row>
    <row r="2290" spans="2:4" x14ac:dyDescent="0.15">
      <c r="B2290" s="53">
        <v>44979</v>
      </c>
      <c r="C2290" s="54">
        <v>44514</v>
      </c>
      <c r="D2290" s="54">
        <v>26225</v>
      </c>
    </row>
    <row r="2291" spans="2:4" x14ac:dyDescent="0.15">
      <c r="B2291" s="53">
        <v>44980</v>
      </c>
      <c r="C2291" s="54">
        <v>44346</v>
      </c>
      <c r="D2291" s="54">
        <v>25600</v>
      </c>
    </row>
    <row r="2292" spans="2:4" x14ac:dyDescent="0.15">
      <c r="B2292" s="53">
        <v>44981</v>
      </c>
      <c r="C2292" s="54">
        <v>44580</v>
      </c>
      <c r="D2292" s="54">
        <v>24850</v>
      </c>
    </row>
    <row r="2293" spans="2:4" x14ac:dyDescent="0.15">
      <c r="B2293" s="53">
        <v>44984</v>
      </c>
      <c r="C2293" s="54">
        <v>44442</v>
      </c>
      <c r="D2293" s="54">
        <v>24600</v>
      </c>
    </row>
    <row r="2294" spans="2:4" x14ac:dyDescent="0.15">
      <c r="B2294" s="53">
        <v>44985</v>
      </c>
      <c r="C2294" s="54">
        <v>44148</v>
      </c>
      <c r="D2294" s="54">
        <v>24820</v>
      </c>
    </row>
    <row r="2295" spans="2:4" x14ac:dyDescent="0.15">
      <c r="B2295" s="53">
        <v>44986</v>
      </c>
      <c r="C2295" s="54">
        <v>44094</v>
      </c>
      <c r="D2295" s="54">
        <v>25025</v>
      </c>
    </row>
    <row r="2296" spans="2:4" x14ac:dyDescent="0.15">
      <c r="B2296" s="53">
        <v>44987</v>
      </c>
      <c r="C2296" s="54">
        <v>43884</v>
      </c>
      <c r="D2296" s="54">
        <v>24160</v>
      </c>
    </row>
    <row r="2297" spans="2:4" x14ac:dyDescent="0.15">
      <c r="B2297" s="53">
        <v>44988</v>
      </c>
      <c r="C2297" s="54">
        <v>44736</v>
      </c>
      <c r="D2297" s="54">
        <v>24405</v>
      </c>
    </row>
    <row r="2298" spans="2:4" x14ac:dyDescent="0.15">
      <c r="B2298" s="53">
        <v>44991</v>
      </c>
      <c r="C2298" s="54">
        <v>44628</v>
      </c>
      <c r="D2298" s="54">
        <v>24450</v>
      </c>
    </row>
    <row r="2299" spans="2:4" x14ac:dyDescent="0.15">
      <c r="B2299" s="53">
        <v>44992</v>
      </c>
      <c r="C2299" s="54">
        <v>44418</v>
      </c>
      <c r="D2299" s="54">
        <v>23960</v>
      </c>
    </row>
    <row r="2300" spans="2:4" x14ac:dyDescent="0.15">
      <c r="B2300" s="53">
        <v>44993</v>
      </c>
      <c r="C2300" s="54">
        <v>43722</v>
      </c>
      <c r="D2300" s="54">
        <v>23500</v>
      </c>
    </row>
    <row r="2301" spans="2:4" x14ac:dyDescent="0.15">
      <c r="B2301" s="53">
        <v>44994</v>
      </c>
      <c r="C2301" s="54">
        <v>43410</v>
      </c>
      <c r="D2301" s="54">
        <v>23225</v>
      </c>
    </row>
    <row r="2302" spans="2:4" x14ac:dyDescent="0.15">
      <c r="B2302" s="53">
        <v>44995</v>
      </c>
      <c r="C2302" s="54">
        <v>44064</v>
      </c>
      <c r="D2302" s="54">
        <v>22675</v>
      </c>
    </row>
    <row r="2303" spans="2:4" x14ac:dyDescent="0.15">
      <c r="B2303" s="53">
        <v>44998</v>
      </c>
      <c r="C2303" s="54">
        <v>43884</v>
      </c>
      <c r="D2303" s="54">
        <v>22625</v>
      </c>
    </row>
    <row r="2304" spans="2:4" x14ac:dyDescent="0.15">
      <c r="B2304" s="53">
        <v>44999</v>
      </c>
      <c r="C2304" s="54">
        <v>44142</v>
      </c>
      <c r="D2304" s="54">
        <v>23255</v>
      </c>
    </row>
    <row r="2305" spans="2:4" x14ac:dyDescent="0.15">
      <c r="B2305" s="53">
        <v>45000</v>
      </c>
      <c r="C2305" s="54">
        <v>43956</v>
      </c>
      <c r="D2305" s="54">
        <v>22750</v>
      </c>
    </row>
    <row r="2306" spans="2:4" x14ac:dyDescent="0.15">
      <c r="B2306" s="53">
        <v>45001</v>
      </c>
      <c r="C2306" s="54">
        <v>44796</v>
      </c>
      <c r="D2306" s="54">
        <v>22650</v>
      </c>
    </row>
    <row r="2307" spans="2:4" x14ac:dyDescent="0.15">
      <c r="B2307" s="53">
        <v>45002</v>
      </c>
      <c r="C2307" s="54">
        <v>44658</v>
      </c>
      <c r="D2307" s="54">
        <v>23210</v>
      </c>
    </row>
    <row r="2308" spans="2:4" x14ac:dyDescent="0.15">
      <c r="B2308" s="53">
        <v>45005</v>
      </c>
      <c r="C2308" s="54">
        <v>44502</v>
      </c>
      <c r="D2308" s="54">
        <v>22675</v>
      </c>
    </row>
    <row r="2309" spans="2:4" x14ac:dyDescent="0.15">
      <c r="B2309" s="53">
        <v>45006</v>
      </c>
      <c r="C2309" s="54">
        <v>44052</v>
      </c>
      <c r="D2309" s="54">
        <v>22550</v>
      </c>
    </row>
    <row r="2310" spans="2:4" x14ac:dyDescent="0.15">
      <c r="B2310" s="53">
        <v>45007</v>
      </c>
      <c r="C2310" s="54">
        <v>43884</v>
      </c>
      <c r="D2310" s="54">
        <v>22300</v>
      </c>
    </row>
    <row r="2311" spans="2:4" x14ac:dyDescent="0.15">
      <c r="B2311" s="53">
        <v>45008</v>
      </c>
      <c r="C2311" s="54">
        <v>43800</v>
      </c>
      <c r="D2311" s="54">
        <v>21895</v>
      </c>
    </row>
    <row r="2312" spans="2:4" x14ac:dyDescent="0.15">
      <c r="B2312" s="53">
        <v>45009</v>
      </c>
      <c r="C2312" s="54">
        <v>44454</v>
      </c>
      <c r="D2312" s="54">
        <v>22795</v>
      </c>
    </row>
    <row r="2313" spans="2:4" x14ac:dyDescent="0.15">
      <c r="B2313" s="53">
        <v>45012</v>
      </c>
      <c r="C2313" s="54">
        <v>44304</v>
      </c>
      <c r="D2313" s="54">
        <v>23875</v>
      </c>
    </row>
    <row r="2314" spans="2:4" x14ac:dyDescent="0.15">
      <c r="B2314" s="53">
        <v>45013</v>
      </c>
      <c r="C2314" s="54">
        <v>44208</v>
      </c>
      <c r="D2314" s="54">
        <v>23600</v>
      </c>
    </row>
    <row r="2315" spans="2:4" x14ac:dyDescent="0.15">
      <c r="B2315" s="53">
        <v>45014</v>
      </c>
      <c r="C2315" s="54">
        <v>44574</v>
      </c>
      <c r="D2315" s="54">
        <v>24200</v>
      </c>
    </row>
    <row r="2316" spans="2:4" x14ac:dyDescent="0.15">
      <c r="B2316" s="53">
        <v>45015</v>
      </c>
      <c r="C2316" s="54">
        <v>44460</v>
      </c>
      <c r="D2316" s="54">
        <v>23185</v>
      </c>
    </row>
    <row r="2317" spans="2:4" x14ac:dyDescent="0.15">
      <c r="B2317" s="53">
        <v>45016</v>
      </c>
      <c r="C2317" s="54">
        <v>44364</v>
      </c>
      <c r="D2317" s="54">
        <v>23100</v>
      </c>
    </row>
    <row r="2318" spans="2:4" x14ac:dyDescent="0.15">
      <c r="B2318" s="53">
        <v>45019</v>
      </c>
      <c r="C2318" s="54">
        <v>43068</v>
      </c>
      <c r="D2318" s="54">
        <v>23560</v>
      </c>
    </row>
    <row r="2319" spans="2:4" x14ac:dyDescent="0.15">
      <c r="B2319" s="53">
        <v>45020</v>
      </c>
      <c r="C2319" s="54">
        <v>43038</v>
      </c>
      <c r="D2319" s="54">
        <v>22910</v>
      </c>
    </row>
    <row r="2320" spans="2:4" x14ac:dyDescent="0.15">
      <c r="B2320" s="53">
        <v>45021</v>
      </c>
      <c r="C2320" s="54">
        <v>42174</v>
      </c>
      <c r="D2320" s="54">
        <v>22710</v>
      </c>
    </row>
    <row r="2321" spans="2:5" x14ac:dyDescent="0.15">
      <c r="B2321" s="53">
        <v>45022</v>
      </c>
      <c r="C2321" s="54">
        <v>42018</v>
      </c>
      <c r="D2321" s="54">
        <v>22500</v>
      </c>
    </row>
    <row r="2322" spans="2:5" x14ac:dyDescent="0.15">
      <c r="B2322" s="53">
        <v>45023</v>
      </c>
      <c r="C2322" s="54">
        <v>42018</v>
      </c>
      <c r="D2322" s="54">
        <v>22500</v>
      </c>
      <c r="E2322" s="54" t="s">
        <v>1060</v>
      </c>
    </row>
    <row r="2323" spans="2:5" x14ac:dyDescent="0.15">
      <c r="B2323" s="53">
        <v>45026</v>
      </c>
      <c r="C2323" s="54">
        <v>42018</v>
      </c>
      <c r="D2323" s="54">
        <v>22500</v>
      </c>
      <c r="E2323" s="54" t="s">
        <v>1061</v>
      </c>
    </row>
    <row r="2324" spans="2:5" x14ac:dyDescent="0.15">
      <c r="B2324" s="53">
        <v>45027</v>
      </c>
      <c r="C2324" s="54">
        <v>42150</v>
      </c>
      <c r="D2324" s="54">
        <v>22850</v>
      </c>
    </row>
    <row r="2325" spans="2:5" x14ac:dyDescent="0.15">
      <c r="B2325" s="53">
        <v>45028</v>
      </c>
      <c r="C2325" s="54">
        <v>41364</v>
      </c>
      <c r="D2325" s="54">
        <v>22890</v>
      </c>
    </row>
    <row r="2326" spans="2:5" x14ac:dyDescent="0.15">
      <c r="B2326" s="53">
        <v>45029</v>
      </c>
      <c r="C2326" s="54">
        <v>41100</v>
      </c>
      <c r="D2326" s="54">
        <v>23210</v>
      </c>
    </row>
    <row r="2327" spans="2:5" x14ac:dyDescent="0.15">
      <c r="B2327" s="53">
        <v>45030</v>
      </c>
      <c r="C2327" s="54">
        <v>41124</v>
      </c>
      <c r="D2327" s="54">
        <v>24165</v>
      </c>
    </row>
    <row r="2328" spans="2:5" x14ac:dyDescent="0.15">
      <c r="B2328" s="53">
        <v>45033</v>
      </c>
      <c r="C2328" s="54">
        <v>41490</v>
      </c>
      <c r="D2328" s="54">
        <v>24455</v>
      </c>
    </row>
    <row r="2329" spans="2:5" x14ac:dyDescent="0.15">
      <c r="B2329" s="53">
        <v>45034</v>
      </c>
      <c r="C2329" s="54">
        <v>41466</v>
      </c>
      <c r="D2329" s="54">
        <v>24960</v>
      </c>
    </row>
    <row r="2330" spans="2:5" x14ac:dyDescent="0.15">
      <c r="B2330" s="53">
        <v>45035</v>
      </c>
      <c r="C2330" s="54">
        <v>41736</v>
      </c>
      <c r="D2330" s="54">
        <v>24465</v>
      </c>
    </row>
    <row r="2331" spans="2:5" x14ac:dyDescent="0.15">
      <c r="B2331" s="53">
        <v>45036</v>
      </c>
      <c r="C2331" s="54">
        <v>41538</v>
      </c>
      <c r="D2331" s="54">
        <v>25540</v>
      </c>
    </row>
    <row r="2332" spans="2:5" x14ac:dyDescent="0.15">
      <c r="B2332" s="53">
        <v>45037</v>
      </c>
      <c r="C2332" s="54">
        <v>41124</v>
      </c>
      <c r="D2332" s="54">
        <v>24335</v>
      </c>
    </row>
    <row r="2333" spans="2:5" x14ac:dyDescent="0.15">
      <c r="B2333" s="53">
        <v>45040</v>
      </c>
      <c r="C2333" s="54">
        <v>41076</v>
      </c>
      <c r="D2333" s="54">
        <v>24130</v>
      </c>
    </row>
    <row r="2334" spans="2:5" x14ac:dyDescent="0.15">
      <c r="B2334" s="53">
        <v>45041</v>
      </c>
      <c r="C2334" s="54">
        <v>40908</v>
      </c>
      <c r="D2334" s="54">
        <v>23865</v>
      </c>
    </row>
    <row r="2335" spans="2:5" x14ac:dyDescent="0.15">
      <c r="B2335" s="53">
        <v>45042</v>
      </c>
      <c r="C2335" s="54">
        <v>40836</v>
      </c>
      <c r="D2335" s="54">
        <v>23650</v>
      </c>
    </row>
    <row r="2336" spans="2:5" x14ac:dyDescent="0.15">
      <c r="B2336" s="53">
        <v>45043</v>
      </c>
      <c r="C2336" s="54">
        <v>40032</v>
      </c>
      <c r="D2336" s="54">
        <v>23655</v>
      </c>
    </row>
    <row r="2337" spans="2:5" x14ac:dyDescent="0.15">
      <c r="B2337" s="53">
        <v>45044</v>
      </c>
      <c r="C2337" s="54">
        <v>39918</v>
      </c>
      <c r="D2337" s="54">
        <v>23770</v>
      </c>
    </row>
    <row r="2338" spans="2:5" x14ac:dyDescent="0.15">
      <c r="B2338" s="53">
        <v>45047</v>
      </c>
      <c r="C2338" s="54">
        <v>39918</v>
      </c>
      <c r="D2338" s="54">
        <v>23770</v>
      </c>
      <c r="E2338" s="54" t="s">
        <v>1060</v>
      </c>
    </row>
    <row r="2339" spans="2:5" x14ac:dyDescent="0.15">
      <c r="B2339" s="53">
        <v>45048</v>
      </c>
      <c r="C2339" s="54">
        <v>40014</v>
      </c>
      <c r="D2339" s="54">
        <v>24235</v>
      </c>
    </row>
    <row r="2340" spans="2:5" x14ac:dyDescent="0.15">
      <c r="B2340" s="53">
        <v>45049</v>
      </c>
      <c r="C2340" s="54">
        <v>39966</v>
      </c>
      <c r="D2340" s="54">
        <v>25100</v>
      </c>
    </row>
    <row r="2341" spans="2:5" x14ac:dyDescent="0.15">
      <c r="B2341" s="53">
        <v>45050</v>
      </c>
      <c r="C2341" s="54">
        <v>39630</v>
      </c>
      <c r="D2341" s="54">
        <v>25100</v>
      </c>
    </row>
    <row r="2342" spans="2:5" x14ac:dyDescent="0.15">
      <c r="B2342" s="53">
        <v>45051</v>
      </c>
      <c r="C2342" s="54">
        <v>40110</v>
      </c>
      <c r="D2342" s="54">
        <v>23800</v>
      </c>
    </row>
    <row r="2343" spans="2:5" x14ac:dyDescent="0.15">
      <c r="B2343" s="53">
        <v>45054</v>
      </c>
      <c r="C2343" s="54">
        <v>40110</v>
      </c>
      <c r="D2343" s="54">
        <v>23800</v>
      </c>
      <c r="E2343" s="54" t="s">
        <v>1060</v>
      </c>
    </row>
    <row r="2344" spans="2:5" x14ac:dyDescent="0.15">
      <c r="B2344" s="53">
        <v>45055</v>
      </c>
      <c r="C2344" s="54">
        <v>39912</v>
      </c>
      <c r="D2344" s="54">
        <v>23930</v>
      </c>
    </row>
    <row r="2345" spans="2:5" x14ac:dyDescent="0.15">
      <c r="B2345" s="53">
        <v>45056</v>
      </c>
      <c r="C2345" s="54">
        <v>39444</v>
      </c>
      <c r="D2345" s="54">
        <v>23035</v>
      </c>
    </row>
    <row r="2346" spans="2:5" x14ac:dyDescent="0.15">
      <c r="B2346" s="53">
        <v>45057</v>
      </c>
      <c r="C2346" s="54">
        <v>39252</v>
      </c>
      <c r="D2346" s="54">
        <v>22250</v>
      </c>
    </row>
    <row r="2347" spans="2:5" x14ac:dyDescent="0.15">
      <c r="B2347" s="53">
        <v>45058</v>
      </c>
      <c r="C2347" s="54">
        <v>39294</v>
      </c>
      <c r="D2347" s="54">
        <v>22285</v>
      </c>
    </row>
    <row r="2348" spans="2:5" x14ac:dyDescent="0.15">
      <c r="B2348" s="53">
        <v>45061</v>
      </c>
      <c r="C2348" s="54">
        <v>39294</v>
      </c>
      <c r="D2348" s="54">
        <v>22200</v>
      </c>
    </row>
    <row r="2349" spans="2:5" x14ac:dyDescent="0.15">
      <c r="B2349" s="53">
        <v>45062</v>
      </c>
      <c r="C2349" s="54">
        <v>39270</v>
      </c>
      <c r="D2349" s="54">
        <v>21400</v>
      </c>
    </row>
    <row r="2350" spans="2:5" x14ac:dyDescent="0.15">
      <c r="B2350" s="53">
        <v>45063</v>
      </c>
      <c r="C2350" s="54">
        <v>39198</v>
      </c>
      <c r="D2350" s="54">
        <v>21320</v>
      </c>
    </row>
    <row r="2351" spans="2:5" x14ac:dyDescent="0.15">
      <c r="B2351" s="53">
        <v>45064</v>
      </c>
      <c r="C2351" s="54">
        <v>39174</v>
      </c>
      <c r="D2351" s="54">
        <v>21275</v>
      </c>
    </row>
    <row r="2352" spans="2:5" x14ac:dyDescent="0.15">
      <c r="B2352" s="53">
        <v>45065</v>
      </c>
      <c r="C2352" s="54">
        <v>39174</v>
      </c>
      <c r="D2352" s="54">
        <v>21465</v>
      </c>
    </row>
    <row r="2353" spans="2:5" x14ac:dyDescent="0.15">
      <c r="B2353" s="53">
        <v>45068</v>
      </c>
      <c r="C2353" s="54">
        <v>39078</v>
      </c>
      <c r="D2353" s="54">
        <v>21275</v>
      </c>
    </row>
    <row r="2354" spans="2:5" x14ac:dyDescent="0.15">
      <c r="B2354" s="53">
        <v>45069</v>
      </c>
      <c r="C2354" s="54">
        <v>39060</v>
      </c>
      <c r="D2354" s="54">
        <v>20760</v>
      </c>
    </row>
    <row r="2355" spans="2:5" x14ac:dyDescent="0.15">
      <c r="B2355" s="53">
        <v>45070</v>
      </c>
      <c r="C2355" s="54">
        <v>39060</v>
      </c>
      <c r="D2355" s="54">
        <v>20900</v>
      </c>
    </row>
    <row r="2356" spans="2:5" x14ac:dyDescent="0.15">
      <c r="B2356" s="53">
        <v>45071</v>
      </c>
      <c r="C2356" s="54">
        <v>38916</v>
      </c>
      <c r="D2356" s="54">
        <v>21125</v>
      </c>
    </row>
    <row r="2357" spans="2:5" x14ac:dyDescent="0.15">
      <c r="B2357" s="53">
        <v>45072</v>
      </c>
      <c r="C2357" s="54">
        <v>38700</v>
      </c>
      <c r="D2357" s="54">
        <v>21450</v>
      </c>
    </row>
    <row r="2358" spans="2:5" x14ac:dyDescent="0.15">
      <c r="B2358" s="53">
        <v>45075</v>
      </c>
      <c r="C2358" s="54">
        <v>38700</v>
      </c>
      <c r="D2358" s="54">
        <v>21450</v>
      </c>
      <c r="E2358" s="54" t="s">
        <v>1060</v>
      </c>
    </row>
    <row r="2359" spans="2:5" x14ac:dyDescent="0.15">
      <c r="B2359" s="53">
        <v>45076</v>
      </c>
      <c r="C2359" s="54">
        <v>38172</v>
      </c>
      <c r="D2359" s="54">
        <v>21235</v>
      </c>
    </row>
    <row r="2360" spans="2:5" x14ac:dyDescent="0.15">
      <c r="B2360" s="53">
        <v>45077</v>
      </c>
      <c r="C2360" s="54">
        <v>37782</v>
      </c>
      <c r="D2360" s="54">
        <v>20450</v>
      </c>
    </row>
    <row r="2361" spans="2:5" x14ac:dyDescent="0.15">
      <c r="B2361" s="53">
        <v>45078</v>
      </c>
      <c r="C2361" s="54">
        <v>37686</v>
      </c>
      <c r="D2361" s="54">
        <v>20850</v>
      </c>
      <c r="E2361" s="54">
        <v>25000</v>
      </c>
    </row>
    <row r="2362" spans="2:5" x14ac:dyDescent="0.15">
      <c r="B2362" s="53">
        <v>45079</v>
      </c>
      <c r="C2362" s="54">
        <v>37602</v>
      </c>
      <c r="D2362" s="54">
        <v>21490</v>
      </c>
    </row>
    <row r="2363" spans="2:5" x14ac:dyDescent="0.15">
      <c r="B2363" s="53">
        <v>45082</v>
      </c>
      <c r="C2363" s="54">
        <v>37590</v>
      </c>
      <c r="D2363" s="54">
        <v>20610</v>
      </c>
    </row>
    <row r="2364" spans="2:5" x14ac:dyDescent="0.15">
      <c r="B2364" s="53">
        <v>45083</v>
      </c>
      <c r="C2364" s="54">
        <v>37530</v>
      </c>
      <c r="D2364" s="54">
        <v>21050</v>
      </c>
    </row>
    <row r="2365" spans="2:5" x14ac:dyDescent="0.15">
      <c r="B2365" s="53">
        <v>45084</v>
      </c>
      <c r="C2365" s="54">
        <v>37386</v>
      </c>
      <c r="D2365" s="54">
        <v>21005</v>
      </c>
    </row>
    <row r="2366" spans="2:5" x14ac:dyDescent="0.15">
      <c r="B2366" s="53">
        <v>45085</v>
      </c>
      <c r="C2366" s="54">
        <v>37386</v>
      </c>
      <c r="D2366" s="54">
        <v>21110</v>
      </c>
    </row>
    <row r="2367" spans="2:5" x14ac:dyDescent="0.15">
      <c r="B2367" s="53">
        <v>45086</v>
      </c>
      <c r="C2367" s="54">
        <v>37230</v>
      </c>
      <c r="D2367" s="54">
        <v>21390</v>
      </c>
    </row>
    <row r="2368" spans="2:5" x14ac:dyDescent="0.15">
      <c r="B2368" s="53">
        <v>45089</v>
      </c>
      <c r="C2368" s="54">
        <v>37746</v>
      </c>
      <c r="D2368" s="54">
        <v>21100</v>
      </c>
    </row>
    <row r="2369" spans="2:5" x14ac:dyDescent="0.15">
      <c r="B2369" s="53">
        <v>45090</v>
      </c>
      <c r="C2369" s="54">
        <v>37704</v>
      </c>
      <c r="D2369" s="54">
        <v>21250</v>
      </c>
    </row>
    <row r="2370" spans="2:5" x14ac:dyDescent="0.15">
      <c r="B2370" s="53">
        <v>45091</v>
      </c>
      <c r="C2370" s="54">
        <v>37116</v>
      </c>
      <c r="D2370" s="54">
        <v>22155</v>
      </c>
    </row>
    <row r="2371" spans="2:5" x14ac:dyDescent="0.15">
      <c r="B2371" s="53">
        <v>45092</v>
      </c>
      <c r="C2371" s="54">
        <v>37110</v>
      </c>
      <c r="D2371" s="54">
        <v>22725</v>
      </c>
    </row>
    <row r="2372" spans="2:5" x14ac:dyDescent="0.15">
      <c r="B2372" s="53">
        <v>45093</v>
      </c>
      <c r="C2372" s="54">
        <v>37026</v>
      </c>
      <c r="D2372" s="54">
        <v>23140</v>
      </c>
    </row>
    <row r="2373" spans="2:5" x14ac:dyDescent="0.15">
      <c r="B2373" s="53">
        <v>45096</v>
      </c>
      <c r="C2373" s="54">
        <v>36810</v>
      </c>
      <c r="D2373" s="54">
        <v>22465</v>
      </c>
    </row>
    <row r="2374" spans="2:5" x14ac:dyDescent="0.15">
      <c r="B2374" s="53">
        <v>45097</v>
      </c>
      <c r="C2374" s="54">
        <v>37782</v>
      </c>
      <c r="D2374" s="54">
        <v>21830</v>
      </c>
    </row>
    <row r="2375" spans="2:5" x14ac:dyDescent="0.15">
      <c r="B2375" s="53">
        <v>45098</v>
      </c>
      <c r="C2375" s="54">
        <v>39156</v>
      </c>
      <c r="D2375" s="54">
        <v>21350</v>
      </c>
    </row>
    <row r="2376" spans="2:5" x14ac:dyDescent="0.15">
      <c r="B2376" s="53">
        <v>45099</v>
      </c>
      <c r="C2376" s="54">
        <v>39084</v>
      </c>
      <c r="D2376" s="54">
        <v>21210</v>
      </c>
    </row>
    <row r="2377" spans="2:5" x14ac:dyDescent="0.15">
      <c r="B2377" s="53">
        <v>45100</v>
      </c>
      <c r="C2377" s="54">
        <v>38868</v>
      </c>
      <c r="D2377" s="54">
        <v>20895</v>
      </c>
    </row>
    <row r="2378" spans="2:5" x14ac:dyDescent="0.15">
      <c r="B2378" s="53">
        <v>45103</v>
      </c>
      <c r="C2378" s="54">
        <v>39468</v>
      </c>
      <c r="D2378" s="54">
        <v>20560</v>
      </c>
    </row>
    <row r="2379" spans="2:5" x14ac:dyDescent="0.15">
      <c r="B2379" s="53">
        <v>45104</v>
      </c>
      <c r="C2379" s="54">
        <v>39348</v>
      </c>
      <c r="D2379" s="54">
        <v>20335</v>
      </c>
    </row>
    <row r="2380" spans="2:5" x14ac:dyDescent="0.15">
      <c r="B2380" s="53">
        <v>45105</v>
      </c>
      <c r="C2380" s="54">
        <v>39348</v>
      </c>
      <c r="D2380" s="54">
        <v>19855</v>
      </c>
    </row>
    <row r="2381" spans="2:5" x14ac:dyDescent="0.15">
      <c r="B2381" s="53">
        <v>45106</v>
      </c>
      <c r="C2381" s="54">
        <v>38904</v>
      </c>
      <c r="D2381" s="54">
        <v>19745</v>
      </c>
    </row>
    <row r="2382" spans="2:5" x14ac:dyDescent="0.15">
      <c r="B2382" s="53">
        <v>45107</v>
      </c>
      <c r="C2382" s="54">
        <v>38850</v>
      </c>
      <c r="D2382" s="54">
        <v>20125</v>
      </c>
    </row>
    <row r="2383" spans="2:5" x14ac:dyDescent="0.15">
      <c r="B2383" s="53">
        <v>45110</v>
      </c>
      <c r="C2383" s="54">
        <v>38508</v>
      </c>
      <c r="D2383" s="54">
        <v>20160</v>
      </c>
      <c r="E2383" s="54">
        <v>25000</v>
      </c>
    </row>
    <row r="2384" spans="2:5" x14ac:dyDescent="0.15">
      <c r="B2384" s="53">
        <v>45111</v>
      </c>
      <c r="C2384" s="54">
        <v>38484</v>
      </c>
      <c r="D2384" s="54">
        <v>20300</v>
      </c>
    </row>
    <row r="2385" spans="2:4" x14ac:dyDescent="0.15">
      <c r="B2385" s="53">
        <v>45112</v>
      </c>
      <c r="C2385" s="54">
        <v>38364</v>
      </c>
      <c r="D2385" s="54">
        <v>20175</v>
      </c>
    </row>
    <row r="2386" spans="2:4" x14ac:dyDescent="0.15">
      <c r="B2386" s="53">
        <v>45113</v>
      </c>
      <c r="C2386" s="54">
        <v>38268</v>
      </c>
      <c r="D2386" s="54">
        <v>21135</v>
      </c>
    </row>
    <row r="2387" spans="2:4" x14ac:dyDescent="0.15">
      <c r="B2387" s="53">
        <v>45114</v>
      </c>
      <c r="C2387" s="54">
        <v>38208</v>
      </c>
      <c r="D2387" s="54">
        <v>20370</v>
      </c>
    </row>
    <row r="2388" spans="2:4" x14ac:dyDescent="0.15">
      <c r="B2388" s="53">
        <v>45117</v>
      </c>
      <c r="C2388" s="54">
        <v>37944</v>
      </c>
      <c r="D2388" s="54">
        <v>20685</v>
      </c>
    </row>
    <row r="2389" spans="2:4" x14ac:dyDescent="0.15">
      <c r="B2389" s="53">
        <v>45118</v>
      </c>
      <c r="C2389" s="54">
        <v>37878</v>
      </c>
      <c r="D2389" s="54">
        <v>20460</v>
      </c>
    </row>
    <row r="2390" spans="2:4" x14ac:dyDescent="0.15">
      <c r="B2390" s="53">
        <v>45119</v>
      </c>
      <c r="C2390" s="54">
        <v>37626</v>
      </c>
      <c r="D2390" s="54">
        <v>20950</v>
      </c>
    </row>
    <row r="2391" spans="2:4" x14ac:dyDescent="0.15">
      <c r="B2391" s="53">
        <v>45120</v>
      </c>
      <c r="C2391" s="54">
        <v>37482</v>
      </c>
      <c r="D2391" s="54">
        <v>21150</v>
      </c>
    </row>
    <row r="2392" spans="2:4" x14ac:dyDescent="0.15">
      <c r="B2392" s="53">
        <v>45121</v>
      </c>
      <c r="C2392" s="54">
        <v>37458</v>
      </c>
      <c r="D2392" s="54">
        <v>21305</v>
      </c>
    </row>
    <row r="2393" spans="2:4" x14ac:dyDescent="0.15">
      <c r="B2393" s="53">
        <v>45124</v>
      </c>
      <c r="C2393" s="54">
        <v>37308</v>
      </c>
      <c r="D2393" s="54">
        <v>20710</v>
      </c>
    </row>
    <row r="2394" spans="2:4" x14ac:dyDescent="0.15">
      <c r="B2394" s="53">
        <v>45125</v>
      </c>
      <c r="C2394" s="54">
        <v>36924</v>
      </c>
      <c r="D2394" s="54">
        <v>20600</v>
      </c>
    </row>
    <row r="2395" spans="2:4" x14ac:dyDescent="0.15">
      <c r="B2395" s="53">
        <v>45126</v>
      </c>
      <c r="C2395" s="54">
        <v>37560</v>
      </c>
      <c r="D2395" s="54">
        <v>20700</v>
      </c>
    </row>
    <row r="2396" spans="2:4" x14ac:dyDescent="0.15">
      <c r="B2396" s="53">
        <v>45127</v>
      </c>
      <c r="C2396" s="54">
        <v>37518</v>
      </c>
      <c r="D2396" s="54">
        <v>21155</v>
      </c>
    </row>
    <row r="2397" spans="2:4" x14ac:dyDescent="0.15">
      <c r="B2397" s="53">
        <v>45128</v>
      </c>
      <c r="C2397" s="54">
        <v>37518</v>
      </c>
      <c r="D2397" s="54">
        <v>20810</v>
      </c>
    </row>
    <row r="2398" spans="2:4" x14ac:dyDescent="0.15">
      <c r="B2398" s="53">
        <v>45131</v>
      </c>
      <c r="C2398" s="54">
        <v>37758</v>
      </c>
      <c r="D2398" s="54">
        <v>20605</v>
      </c>
    </row>
    <row r="2399" spans="2:4" x14ac:dyDescent="0.15">
      <c r="B2399" s="53">
        <v>45132</v>
      </c>
      <c r="C2399" s="54">
        <v>37614</v>
      </c>
      <c r="D2399" s="54">
        <v>21350</v>
      </c>
    </row>
    <row r="2400" spans="2:4" x14ac:dyDescent="0.15">
      <c r="B2400" s="53">
        <v>45133</v>
      </c>
      <c r="C2400" s="54">
        <v>37590</v>
      </c>
      <c r="D2400" s="54">
        <v>21575</v>
      </c>
    </row>
    <row r="2401" spans="2:5" x14ac:dyDescent="0.15">
      <c r="B2401" s="53">
        <v>45134</v>
      </c>
      <c r="C2401" s="54">
        <v>37590</v>
      </c>
      <c r="D2401" s="54">
        <v>21395</v>
      </c>
    </row>
    <row r="2402" spans="2:5" x14ac:dyDescent="0.15">
      <c r="B2402" s="53">
        <v>45135</v>
      </c>
      <c r="C2402" s="54">
        <v>37542</v>
      </c>
      <c r="D2402" s="54">
        <v>21650</v>
      </c>
    </row>
    <row r="2403" spans="2:5" x14ac:dyDescent="0.15">
      <c r="B2403" s="53">
        <v>45138</v>
      </c>
      <c r="C2403" s="54">
        <v>37536</v>
      </c>
      <c r="D2403" s="54">
        <v>21625</v>
      </c>
    </row>
    <row r="2404" spans="2:5" x14ac:dyDescent="0.15">
      <c r="B2404" s="53">
        <v>45139</v>
      </c>
      <c r="C2404" s="54">
        <v>37512</v>
      </c>
      <c r="D2404" s="54">
        <v>22355</v>
      </c>
      <c r="E2404" s="54">
        <v>25000</v>
      </c>
    </row>
    <row r="2405" spans="2:5" x14ac:dyDescent="0.15">
      <c r="B2405" s="53">
        <v>45140</v>
      </c>
      <c r="C2405" s="54">
        <v>37206</v>
      </c>
      <c r="D2405" s="54">
        <v>21700</v>
      </c>
    </row>
    <row r="2406" spans="2:5" x14ac:dyDescent="0.15">
      <c r="B2406" s="53">
        <v>45141</v>
      </c>
      <c r="C2406" s="54">
        <v>36972</v>
      </c>
      <c r="D2406" s="54">
        <v>21300</v>
      </c>
    </row>
    <row r="2407" spans="2:5" x14ac:dyDescent="0.15">
      <c r="B2407" s="53">
        <v>45142</v>
      </c>
      <c r="C2407" s="54">
        <v>37110</v>
      </c>
      <c r="D2407" s="54">
        <v>20980</v>
      </c>
    </row>
    <row r="2408" spans="2:5" x14ac:dyDescent="0.15">
      <c r="B2408" s="53">
        <v>45145</v>
      </c>
      <c r="C2408" s="54">
        <v>37044</v>
      </c>
      <c r="D2408" s="54">
        <v>21250</v>
      </c>
    </row>
    <row r="2409" spans="2:5" x14ac:dyDescent="0.15">
      <c r="B2409" s="53">
        <v>45146</v>
      </c>
      <c r="C2409" s="54">
        <v>37044</v>
      </c>
      <c r="D2409" s="54">
        <v>20650</v>
      </c>
    </row>
    <row r="2410" spans="2:5" x14ac:dyDescent="0.15">
      <c r="B2410" s="53">
        <v>45147</v>
      </c>
      <c r="C2410" s="54">
        <v>36948</v>
      </c>
      <c r="D2410" s="54">
        <v>20450</v>
      </c>
    </row>
    <row r="2411" spans="2:5" x14ac:dyDescent="0.15">
      <c r="B2411" s="53">
        <v>45148</v>
      </c>
      <c r="C2411" s="54">
        <v>36924</v>
      </c>
      <c r="D2411" s="54">
        <v>20225</v>
      </c>
    </row>
    <row r="2412" spans="2:5" x14ac:dyDescent="0.15">
      <c r="B2412" s="53">
        <v>45149</v>
      </c>
      <c r="C2412" s="54">
        <v>37044</v>
      </c>
      <c r="D2412" s="54">
        <v>20000</v>
      </c>
    </row>
    <row r="2413" spans="2:5" x14ac:dyDescent="0.15">
      <c r="B2413" s="53">
        <v>45152</v>
      </c>
      <c r="C2413" s="54">
        <v>37014</v>
      </c>
      <c r="D2413" s="54">
        <v>19825</v>
      </c>
    </row>
    <row r="2414" spans="2:5" x14ac:dyDescent="0.15">
      <c r="B2414" s="53">
        <v>45153</v>
      </c>
      <c r="C2414" s="54">
        <v>37182</v>
      </c>
      <c r="D2414" s="54">
        <v>19685</v>
      </c>
    </row>
    <row r="2415" spans="2:5" x14ac:dyDescent="0.15">
      <c r="B2415" s="53">
        <v>45154</v>
      </c>
      <c r="C2415" s="54">
        <v>37170</v>
      </c>
      <c r="D2415" s="54">
        <v>19850</v>
      </c>
    </row>
    <row r="2416" spans="2:5" x14ac:dyDescent="0.15">
      <c r="B2416" s="53">
        <v>45155</v>
      </c>
      <c r="C2416" s="54">
        <v>37110</v>
      </c>
      <c r="D2416" s="54">
        <v>19850</v>
      </c>
    </row>
    <row r="2417" spans="2:5" x14ac:dyDescent="0.15">
      <c r="B2417" s="53">
        <v>45156</v>
      </c>
      <c r="C2417" s="54">
        <v>37038</v>
      </c>
      <c r="D2417" s="54">
        <v>19925</v>
      </c>
    </row>
    <row r="2418" spans="2:5" x14ac:dyDescent="0.15">
      <c r="B2418" s="53">
        <v>45159</v>
      </c>
      <c r="C2418" s="54">
        <v>37014</v>
      </c>
      <c r="D2418" s="54">
        <v>20050</v>
      </c>
    </row>
    <row r="2419" spans="2:5" x14ac:dyDescent="0.15">
      <c r="B2419" s="53">
        <v>45160</v>
      </c>
      <c r="C2419" s="54">
        <v>37014</v>
      </c>
      <c r="D2419" s="54">
        <v>20215</v>
      </c>
    </row>
    <row r="2420" spans="2:5" x14ac:dyDescent="0.15">
      <c r="B2420" s="53">
        <v>45161</v>
      </c>
      <c r="C2420" s="54">
        <v>37008</v>
      </c>
      <c r="D2420" s="54">
        <v>20525</v>
      </c>
    </row>
    <row r="2421" spans="2:5" x14ac:dyDescent="0.15">
      <c r="B2421" s="53">
        <v>45162</v>
      </c>
      <c r="C2421" s="54">
        <v>37008</v>
      </c>
      <c r="D2421" s="54">
        <v>20400</v>
      </c>
    </row>
    <row r="2422" spans="2:5" x14ac:dyDescent="0.15">
      <c r="B2422" s="53">
        <v>45163</v>
      </c>
      <c r="C2422" s="54">
        <v>36936</v>
      </c>
      <c r="D2422" s="54">
        <v>20900</v>
      </c>
    </row>
    <row r="2423" spans="2:5" x14ac:dyDescent="0.15">
      <c r="B2423" s="53">
        <v>45166</v>
      </c>
      <c r="C2423" s="54">
        <v>36936</v>
      </c>
      <c r="D2423" s="54">
        <v>20900</v>
      </c>
      <c r="E2423" s="54" t="s">
        <v>1083</v>
      </c>
    </row>
    <row r="2424" spans="2:5" x14ac:dyDescent="0.15">
      <c r="B2424" s="53">
        <v>45167</v>
      </c>
      <c r="C2424" s="54">
        <v>36936</v>
      </c>
      <c r="D2424" s="54">
        <v>20355</v>
      </c>
    </row>
    <row r="2425" spans="2:5" x14ac:dyDescent="0.15">
      <c r="B2425" s="53">
        <v>45168</v>
      </c>
      <c r="C2425" s="54">
        <v>37206</v>
      </c>
      <c r="D2425" s="54">
        <v>20235</v>
      </c>
    </row>
    <row r="2426" spans="2:5" x14ac:dyDescent="0.15">
      <c r="B2426" s="53">
        <v>45169</v>
      </c>
      <c r="C2426" s="54">
        <v>37194</v>
      </c>
      <c r="D2426" s="54">
        <v>20225</v>
      </c>
    </row>
    <row r="2427" spans="2:5" x14ac:dyDescent="0.15">
      <c r="B2427" s="53">
        <v>45170</v>
      </c>
      <c r="C2427" s="54">
        <v>37170</v>
      </c>
      <c r="D2427" s="54">
        <v>20475</v>
      </c>
    </row>
    <row r="2428" spans="2:5" x14ac:dyDescent="0.15">
      <c r="B2428" s="53">
        <v>45173</v>
      </c>
      <c r="C2428" s="54">
        <v>37170</v>
      </c>
      <c r="D2428" s="54">
        <v>20550</v>
      </c>
    </row>
    <row r="2429" spans="2:5" x14ac:dyDescent="0.15">
      <c r="B2429" s="53">
        <v>45174</v>
      </c>
      <c r="C2429" s="54">
        <v>37164</v>
      </c>
      <c r="D2429" s="54">
        <v>20800</v>
      </c>
    </row>
    <row r="2430" spans="2:5" x14ac:dyDescent="0.15">
      <c r="B2430" s="53">
        <v>45175</v>
      </c>
      <c r="C2430" s="54">
        <v>37416</v>
      </c>
      <c r="D2430" s="54">
        <v>20550</v>
      </c>
    </row>
    <row r="2431" spans="2:5" x14ac:dyDescent="0.15">
      <c r="B2431" s="53">
        <v>45176</v>
      </c>
      <c r="C2431" s="54">
        <v>37386</v>
      </c>
      <c r="D2431" s="54">
        <v>20130</v>
      </c>
    </row>
    <row r="2432" spans="2:5" x14ac:dyDescent="0.15">
      <c r="B2432" s="53">
        <v>45177</v>
      </c>
      <c r="C2432" s="54">
        <v>37980</v>
      </c>
      <c r="D2432" s="54">
        <v>19905</v>
      </c>
    </row>
    <row r="2433" spans="2:5" x14ac:dyDescent="0.15">
      <c r="B2433" s="53">
        <v>45180</v>
      </c>
      <c r="C2433" s="54">
        <v>38280</v>
      </c>
      <c r="D2433" s="54">
        <v>20050</v>
      </c>
    </row>
    <row r="2434" spans="2:5" x14ac:dyDescent="0.15">
      <c r="B2434" s="53">
        <v>45181</v>
      </c>
      <c r="C2434" s="54">
        <v>38280</v>
      </c>
      <c r="D2434" s="54">
        <v>19830</v>
      </c>
    </row>
    <row r="2435" spans="2:5" x14ac:dyDescent="0.15">
      <c r="B2435" s="53">
        <v>45182</v>
      </c>
      <c r="C2435" s="54">
        <v>38742</v>
      </c>
      <c r="D2435" s="54">
        <v>19485</v>
      </c>
    </row>
    <row r="2436" spans="2:5" x14ac:dyDescent="0.15">
      <c r="B2436" s="53">
        <v>45183</v>
      </c>
      <c r="C2436" s="54">
        <v>38742</v>
      </c>
      <c r="D2436" s="54">
        <v>20255</v>
      </c>
    </row>
    <row r="2437" spans="2:5" x14ac:dyDescent="0.15">
      <c r="B2437" s="53">
        <v>45184</v>
      </c>
      <c r="C2437" s="54">
        <v>38940</v>
      </c>
      <c r="D2437" s="54">
        <v>19950</v>
      </c>
    </row>
    <row r="2438" spans="2:5" x14ac:dyDescent="0.15">
      <c r="B2438" s="53">
        <v>45187</v>
      </c>
      <c r="C2438" s="54">
        <v>39960</v>
      </c>
      <c r="D2438" s="54">
        <v>19745</v>
      </c>
    </row>
    <row r="2439" spans="2:5" x14ac:dyDescent="0.15">
      <c r="B2439" s="53">
        <v>45188</v>
      </c>
      <c r="C2439" s="54">
        <v>40500</v>
      </c>
      <c r="D2439" s="54">
        <v>19360</v>
      </c>
    </row>
    <row r="2440" spans="2:5" x14ac:dyDescent="0.15">
      <c r="B2440" s="53">
        <v>45189</v>
      </c>
      <c r="C2440" s="54">
        <v>41040</v>
      </c>
      <c r="D2440" s="54">
        <v>19635</v>
      </c>
    </row>
    <row r="2441" spans="2:5" x14ac:dyDescent="0.15">
      <c r="B2441" s="53">
        <v>45190</v>
      </c>
      <c r="C2441" s="54">
        <v>41316</v>
      </c>
      <c r="D2441" s="54">
        <v>18955</v>
      </c>
    </row>
    <row r="2442" spans="2:5" x14ac:dyDescent="0.15">
      <c r="B2442" s="53">
        <v>45191</v>
      </c>
      <c r="C2442" s="54">
        <v>41292</v>
      </c>
      <c r="D2442" s="54">
        <v>19050</v>
      </c>
    </row>
    <row r="2443" spans="2:5" x14ac:dyDescent="0.15">
      <c r="B2443" s="53">
        <v>45194</v>
      </c>
      <c r="C2443" s="54">
        <v>41292</v>
      </c>
      <c r="D2443" s="54">
        <v>18950</v>
      </c>
    </row>
    <row r="2444" spans="2:5" x14ac:dyDescent="0.15">
      <c r="B2444" s="53">
        <v>45195</v>
      </c>
      <c r="C2444" s="54">
        <v>41328</v>
      </c>
      <c r="D2444" s="54">
        <v>18675</v>
      </c>
    </row>
    <row r="2445" spans="2:5" x14ac:dyDescent="0.15">
      <c r="B2445" s="53">
        <v>45196</v>
      </c>
      <c r="C2445" s="54">
        <v>41628</v>
      </c>
      <c r="D2445" s="54">
        <v>18700</v>
      </c>
    </row>
    <row r="2446" spans="2:5" x14ac:dyDescent="0.15">
      <c r="B2446" s="53">
        <v>45197</v>
      </c>
      <c r="C2446" s="54">
        <v>41982</v>
      </c>
      <c r="D2446" s="54">
        <v>18650</v>
      </c>
    </row>
    <row r="2447" spans="2:5" x14ac:dyDescent="0.15">
      <c r="B2447" s="53">
        <v>45198</v>
      </c>
      <c r="C2447" s="54">
        <v>42228</v>
      </c>
      <c r="D2447" s="54">
        <v>18510</v>
      </c>
    </row>
    <row r="2448" spans="2:5" x14ac:dyDescent="0.15">
      <c r="B2448" s="53">
        <v>45201</v>
      </c>
      <c r="C2448" s="54">
        <v>42204</v>
      </c>
      <c r="D2448" s="54">
        <v>18510</v>
      </c>
      <c r="E2448" s="54">
        <v>25000</v>
      </c>
    </row>
    <row r="2449" spans="2:4" x14ac:dyDescent="0.15">
      <c r="B2449" s="53">
        <v>45202</v>
      </c>
      <c r="C2449" s="54">
        <v>42204</v>
      </c>
      <c r="D2449" s="54">
        <v>18405</v>
      </c>
    </row>
    <row r="2450" spans="2:4" x14ac:dyDescent="0.15">
      <c r="B2450" s="53">
        <v>45203</v>
      </c>
      <c r="C2450" s="54">
        <v>42174</v>
      </c>
      <c r="D2450" s="54">
        <v>18600</v>
      </c>
    </row>
    <row r="2451" spans="2:4" x14ac:dyDescent="0.15">
      <c r="B2451" s="53">
        <v>45204</v>
      </c>
      <c r="C2451" s="54">
        <v>42384</v>
      </c>
      <c r="D2451" s="54">
        <v>18205</v>
      </c>
    </row>
    <row r="2452" spans="2:4" x14ac:dyDescent="0.15">
      <c r="B2452" s="53">
        <v>45205</v>
      </c>
      <c r="C2452" s="54">
        <v>43134</v>
      </c>
      <c r="D2452" s="54">
        <v>18280</v>
      </c>
    </row>
    <row r="2453" spans="2:4" x14ac:dyDescent="0.15">
      <c r="B2453" s="53">
        <v>45208</v>
      </c>
      <c r="C2453" s="54">
        <v>43134</v>
      </c>
      <c r="D2453" s="54">
        <v>18610</v>
      </c>
    </row>
    <row r="2454" spans="2:4" x14ac:dyDescent="0.15">
      <c r="B2454" s="53">
        <v>45209</v>
      </c>
      <c r="C2454" s="54">
        <v>43110</v>
      </c>
      <c r="D2454" s="54">
        <v>18260</v>
      </c>
    </row>
    <row r="2455" spans="2:4" x14ac:dyDescent="0.15">
      <c r="B2455" s="53">
        <v>45210</v>
      </c>
      <c r="C2455" s="54">
        <v>43086</v>
      </c>
      <c r="D2455" s="54">
        <v>18260</v>
      </c>
    </row>
    <row r="2456" spans="2:4" x14ac:dyDescent="0.15">
      <c r="B2456" s="53">
        <v>45211</v>
      </c>
      <c r="C2456" s="54">
        <v>42984</v>
      </c>
      <c r="D2456" s="54">
        <v>18435</v>
      </c>
    </row>
    <row r="2457" spans="2:4" x14ac:dyDescent="0.15">
      <c r="B2457" s="53">
        <v>45212</v>
      </c>
      <c r="C2457" s="54">
        <v>42870</v>
      </c>
      <c r="D2457" s="54">
        <v>18335</v>
      </c>
    </row>
    <row r="2458" spans="2:4" x14ac:dyDescent="0.15">
      <c r="B2458" s="53">
        <v>45215</v>
      </c>
      <c r="C2458" s="54">
        <v>42870</v>
      </c>
      <c r="D2458" s="54">
        <v>18460</v>
      </c>
    </row>
    <row r="2459" spans="2:4" x14ac:dyDescent="0.15">
      <c r="B2459" s="53">
        <v>45216</v>
      </c>
      <c r="C2459" s="54">
        <v>42870</v>
      </c>
      <c r="D2459" s="54">
        <v>18160</v>
      </c>
    </row>
    <row r="2460" spans="2:4" x14ac:dyDescent="0.15">
      <c r="B2460" s="53">
        <v>45217</v>
      </c>
      <c r="C2460" s="54">
        <v>43320</v>
      </c>
      <c r="D2460" s="54">
        <v>18470</v>
      </c>
    </row>
    <row r="2461" spans="2:4" x14ac:dyDescent="0.15">
      <c r="B2461" s="53">
        <v>45218</v>
      </c>
      <c r="C2461" s="54">
        <v>43260</v>
      </c>
      <c r="D2461" s="54">
        <v>18285</v>
      </c>
    </row>
    <row r="2462" spans="2:4" x14ac:dyDescent="0.15">
      <c r="B2462" s="53">
        <v>45219</v>
      </c>
      <c r="C2462" s="54">
        <v>43194</v>
      </c>
      <c r="D2462" s="54">
        <v>18350</v>
      </c>
    </row>
    <row r="2463" spans="2:4" x14ac:dyDescent="0.15">
      <c r="B2463" s="53">
        <v>45222</v>
      </c>
      <c r="C2463" s="54">
        <v>44862</v>
      </c>
      <c r="D2463" s="54">
        <v>18135</v>
      </c>
    </row>
    <row r="2464" spans="2:4" x14ac:dyDescent="0.15">
      <c r="B2464" s="53">
        <v>45223</v>
      </c>
      <c r="C2464" s="54">
        <v>44880</v>
      </c>
      <c r="D2464" s="54">
        <v>17800</v>
      </c>
    </row>
    <row r="2465" spans="2:5" x14ac:dyDescent="0.15">
      <c r="B2465" s="53">
        <v>45224</v>
      </c>
      <c r="C2465" s="54">
        <v>44880</v>
      </c>
      <c r="D2465" s="54">
        <v>18150</v>
      </c>
    </row>
    <row r="2466" spans="2:5" x14ac:dyDescent="0.15">
      <c r="B2466" s="53">
        <v>45225</v>
      </c>
      <c r="C2466" s="54">
        <v>45564</v>
      </c>
      <c r="D2466" s="54">
        <v>17900</v>
      </c>
    </row>
    <row r="2467" spans="2:5" x14ac:dyDescent="0.15">
      <c r="B2467" s="53">
        <v>45226</v>
      </c>
      <c r="C2467" s="54">
        <v>45564</v>
      </c>
      <c r="D2467" s="54">
        <v>18000</v>
      </c>
    </row>
    <row r="2468" spans="2:5" x14ac:dyDescent="0.15">
      <c r="B2468" s="53">
        <v>45229</v>
      </c>
      <c r="C2468" s="54">
        <v>45144</v>
      </c>
      <c r="D2468" s="54">
        <v>18180</v>
      </c>
    </row>
    <row r="2469" spans="2:5" x14ac:dyDescent="0.15">
      <c r="B2469" s="53">
        <v>45230</v>
      </c>
      <c r="C2469" s="54">
        <v>44898</v>
      </c>
      <c r="D2469" s="54">
        <v>17825</v>
      </c>
    </row>
    <row r="2470" spans="2:5" x14ac:dyDescent="0.15">
      <c r="B2470" s="53">
        <v>45231</v>
      </c>
      <c r="C2470" s="54">
        <v>44784</v>
      </c>
      <c r="D2470" s="54">
        <v>17750</v>
      </c>
      <c r="E2470" s="54">
        <v>25000</v>
      </c>
    </row>
    <row r="2471" spans="2:5" x14ac:dyDescent="0.15">
      <c r="B2471" s="53">
        <v>45232</v>
      </c>
      <c r="C2471" s="54">
        <v>43050</v>
      </c>
      <c r="D2471" s="54">
        <v>17785</v>
      </c>
    </row>
    <row r="2472" spans="2:5" x14ac:dyDescent="0.15">
      <c r="B2472" s="53">
        <v>45233</v>
      </c>
      <c r="C2472" s="54">
        <v>41826</v>
      </c>
      <c r="D2472" s="54">
        <v>17810</v>
      </c>
    </row>
    <row r="2473" spans="2:5" x14ac:dyDescent="0.15">
      <c r="B2473" s="53">
        <v>45236</v>
      </c>
      <c r="C2473" s="54">
        <v>40902</v>
      </c>
      <c r="D2473" s="54">
        <v>17865</v>
      </c>
    </row>
    <row r="2474" spans="2:5" x14ac:dyDescent="0.15">
      <c r="B2474" s="53">
        <v>45237</v>
      </c>
      <c r="C2474" s="54">
        <v>40092</v>
      </c>
      <c r="D2474" s="54">
        <v>17585</v>
      </c>
    </row>
    <row r="2475" spans="2:5" x14ac:dyDescent="0.15">
      <c r="B2475" s="53">
        <v>45238</v>
      </c>
      <c r="C2475" s="54">
        <v>40674</v>
      </c>
      <c r="D2475" s="54">
        <v>17865</v>
      </c>
    </row>
    <row r="2476" spans="2:5" x14ac:dyDescent="0.15">
      <c r="B2476" s="53">
        <v>45239</v>
      </c>
      <c r="C2476" s="54">
        <v>40674</v>
      </c>
      <c r="D2476" s="54">
        <v>17650</v>
      </c>
    </row>
    <row r="2477" spans="2:5" x14ac:dyDescent="0.15">
      <c r="B2477" s="53">
        <v>45240</v>
      </c>
      <c r="C2477" s="54">
        <v>42534</v>
      </c>
      <c r="D2477" s="54">
        <v>17170</v>
      </c>
    </row>
    <row r="2478" spans="2:5" x14ac:dyDescent="0.15">
      <c r="B2478" s="53">
        <v>45243</v>
      </c>
      <c r="C2478" s="54">
        <v>43374</v>
      </c>
      <c r="D2478" s="54">
        <v>17000</v>
      </c>
    </row>
    <row r="2479" spans="2:5" x14ac:dyDescent="0.15">
      <c r="B2479" s="53">
        <v>45244</v>
      </c>
      <c r="C2479" s="54">
        <v>43194</v>
      </c>
      <c r="D2479" s="54">
        <v>17005</v>
      </c>
    </row>
    <row r="2480" spans="2:5" x14ac:dyDescent="0.15">
      <c r="B2480" s="53">
        <v>45245</v>
      </c>
      <c r="C2480" s="54">
        <v>43512</v>
      </c>
      <c r="D2480" s="54">
        <v>17155</v>
      </c>
    </row>
    <row r="2481" spans="2:5" x14ac:dyDescent="0.15">
      <c r="B2481" s="53">
        <v>45246</v>
      </c>
      <c r="C2481" s="54">
        <v>44262</v>
      </c>
      <c r="D2481" s="54">
        <v>16960</v>
      </c>
    </row>
    <row r="2482" spans="2:5" x14ac:dyDescent="0.15">
      <c r="B2482" s="53">
        <v>45247</v>
      </c>
      <c r="C2482" s="54">
        <v>44316</v>
      </c>
      <c r="D2482" s="54">
        <v>16780</v>
      </c>
    </row>
    <row r="2483" spans="2:5" x14ac:dyDescent="0.15">
      <c r="B2483" s="53">
        <v>45250</v>
      </c>
      <c r="C2483" s="54">
        <v>44358</v>
      </c>
      <c r="D2483" s="54">
        <v>16635</v>
      </c>
    </row>
    <row r="2484" spans="2:5" x14ac:dyDescent="0.15">
      <c r="B2484" s="53">
        <v>45251</v>
      </c>
      <c r="C2484" s="54">
        <v>44142</v>
      </c>
      <c r="D2484" s="54">
        <v>16560</v>
      </c>
    </row>
    <row r="2485" spans="2:5" x14ac:dyDescent="0.15">
      <c r="B2485" s="53">
        <v>45252</v>
      </c>
      <c r="C2485" s="54">
        <v>44592</v>
      </c>
      <c r="D2485" s="54">
        <v>16430</v>
      </c>
    </row>
    <row r="2486" spans="2:5" x14ac:dyDescent="0.15">
      <c r="B2486" s="53">
        <v>45253</v>
      </c>
      <c r="C2486" s="54">
        <v>44586</v>
      </c>
      <c r="D2486" s="54">
        <v>16280</v>
      </c>
    </row>
    <row r="2487" spans="2:5" x14ac:dyDescent="0.15">
      <c r="B2487" s="53">
        <v>45254</v>
      </c>
      <c r="C2487" s="54">
        <v>44898</v>
      </c>
      <c r="D2487" s="54">
        <v>15935</v>
      </c>
    </row>
    <row r="2488" spans="2:5" x14ac:dyDescent="0.15">
      <c r="B2488" s="53">
        <v>45257</v>
      </c>
      <c r="C2488" s="54">
        <v>44874</v>
      </c>
      <c r="D2488" s="54">
        <v>15885</v>
      </c>
    </row>
    <row r="2489" spans="2:5" x14ac:dyDescent="0.15">
      <c r="B2489" s="53">
        <v>45258</v>
      </c>
      <c r="C2489" s="54">
        <v>44874</v>
      </c>
      <c r="D2489" s="54">
        <v>16455</v>
      </c>
    </row>
    <row r="2490" spans="2:5" x14ac:dyDescent="0.15">
      <c r="B2490" s="53">
        <v>45259</v>
      </c>
      <c r="C2490" s="54">
        <v>45468</v>
      </c>
      <c r="D2490" s="54">
        <v>16660</v>
      </c>
    </row>
    <row r="2491" spans="2:5" x14ac:dyDescent="0.15">
      <c r="B2491" s="53">
        <v>45260</v>
      </c>
      <c r="C2491" s="54">
        <v>46338</v>
      </c>
      <c r="D2491" s="54">
        <v>16335</v>
      </c>
    </row>
    <row r="2492" spans="2:5" x14ac:dyDescent="0.15">
      <c r="B2492" s="53">
        <v>45261</v>
      </c>
      <c r="C2492" s="54">
        <v>46314</v>
      </c>
      <c r="D2492" s="54">
        <v>16655</v>
      </c>
      <c r="E2492" s="54">
        <v>25000</v>
      </c>
    </row>
    <row r="2493" spans="2:5" x14ac:dyDescent="0.15">
      <c r="B2493" s="53">
        <v>45264</v>
      </c>
      <c r="C2493" s="54">
        <v>46248</v>
      </c>
      <c r="D2493" s="54">
        <v>16350</v>
      </c>
    </row>
    <row r="2494" spans="2:5" x14ac:dyDescent="0.15">
      <c r="B2494" s="53">
        <v>45265</v>
      </c>
      <c r="C2494" s="54">
        <v>46212</v>
      </c>
      <c r="D2494" s="54">
        <v>16060</v>
      </c>
    </row>
    <row r="2495" spans="2:5" x14ac:dyDescent="0.15">
      <c r="B2495" s="53">
        <v>45266</v>
      </c>
      <c r="C2495" s="54">
        <v>46369</v>
      </c>
      <c r="D2495" s="54">
        <v>16250</v>
      </c>
    </row>
    <row r="2496" spans="2:5" x14ac:dyDescent="0.15">
      <c r="B2496" s="53">
        <v>45267</v>
      </c>
      <c r="C2496" s="54">
        <v>48264</v>
      </c>
      <c r="D2496" s="54">
        <v>16605</v>
      </c>
    </row>
    <row r="2497" spans="2:5" x14ac:dyDescent="0.15">
      <c r="B2497" s="53">
        <v>45268</v>
      </c>
      <c r="C2497" s="54">
        <v>48264</v>
      </c>
      <c r="D2497" s="54">
        <v>16605</v>
      </c>
    </row>
    <row r="2498" spans="2:5" x14ac:dyDescent="0.15">
      <c r="B2498" s="53">
        <v>45271</v>
      </c>
      <c r="C2498" s="54">
        <v>48138</v>
      </c>
      <c r="D2498" s="54">
        <v>16305</v>
      </c>
    </row>
    <row r="2499" spans="2:5" x14ac:dyDescent="0.15">
      <c r="B2499" s="53">
        <v>45272</v>
      </c>
      <c r="C2499" s="54">
        <v>48588</v>
      </c>
      <c r="D2499" s="54">
        <v>16265</v>
      </c>
    </row>
    <row r="2500" spans="2:5" x14ac:dyDescent="0.15">
      <c r="B2500" s="53">
        <v>45273</v>
      </c>
      <c r="C2500" s="54">
        <v>48540</v>
      </c>
      <c r="D2500" s="54">
        <v>16100</v>
      </c>
    </row>
    <row r="2501" spans="2:5" x14ac:dyDescent="0.15">
      <c r="B2501" s="53">
        <v>45274</v>
      </c>
      <c r="C2501" s="54">
        <v>48954</v>
      </c>
      <c r="D2501" s="54">
        <v>16500</v>
      </c>
    </row>
    <row r="2502" spans="2:5" x14ac:dyDescent="0.15">
      <c r="B2502" s="53">
        <v>45275</v>
      </c>
      <c r="C2502" s="54">
        <v>49176</v>
      </c>
      <c r="D2502" s="54">
        <v>16740</v>
      </c>
    </row>
    <row r="2503" spans="2:5" x14ac:dyDescent="0.15">
      <c r="B2503" s="53">
        <v>45278</v>
      </c>
      <c r="C2503" s="54">
        <v>51840</v>
      </c>
      <c r="D2503" s="54">
        <v>16650</v>
      </c>
    </row>
    <row r="2504" spans="2:5" x14ac:dyDescent="0.15">
      <c r="B2504" s="53">
        <v>45279</v>
      </c>
      <c r="C2504" s="54">
        <v>52698</v>
      </c>
      <c r="D2504" s="54">
        <v>16460</v>
      </c>
    </row>
    <row r="2505" spans="2:5" x14ac:dyDescent="0.15">
      <c r="B2505" s="53">
        <v>45280</v>
      </c>
      <c r="C2505" s="54">
        <v>53724</v>
      </c>
      <c r="D2505" s="54">
        <v>16355</v>
      </c>
    </row>
    <row r="2506" spans="2:5" x14ac:dyDescent="0.15">
      <c r="B2506" s="53">
        <v>45281</v>
      </c>
      <c r="C2506" s="54">
        <v>53676</v>
      </c>
      <c r="D2506" s="54">
        <v>16670</v>
      </c>
    </row>
    <row r="2507" spans="2:5" x14ac:dyDescent="0.15">
      <c r="B2507" s="53">
        <v>45282</v>
      </c>
      <c r="C2507" s="54">
        <v>56058</v>
      </c>
      <c r="D2507" s="54">
        <v>16360</v>
      </c>
    </row>
    <row r="2508" spans="2:5" x14ac:dyDescent="0.15">
      <c r="B2508" s="53">
        <v>45285</v>
      </c>
      <c r="C2508" s="54">
        <v>56058</v>
      </c>
      <c r="D2508" s="54">
        <v>16360</v>
      </c>
      <c r="E2508" s="54" t="s">
        <v>1100</v>
      </c>
    </row>
    <row r="2509" spans="2:5" x14ac:dyDescent="0.15">
      <c r="B2509" s="53">
        <v>45286</v>
      </c>
      <c r="C2509" s="54">
        <v>56058</v>
      </c>
      <c r="D2509" s="54">
        <v>16360</v>
      </c>
      <c r="E2509" s="54" t="s">
        <v>1060</v>
      </c>
    </row>
    <row r="2510" spans="2:5" x14ac:dyDescent="0.15">
      <c r="B2510" s="53">
        <v>45287</v>
      </c>
      <c r="C2510" s="54">
        <v>57804</v>
      </c>
      <c r="D2510" s="54">
        <v>16355</v>
      </c>
    </row>
    <row r="2511" spans="2:5" x14ac:dyDescent="0.15">
      <c r="B2511" s="53">
        <v>45288</v>
      </c>
      <c r="C2511" s="54">
        <v>62022</v>
      </c>
      <c r="D2511" s="54">
        <v>16405</v>
      </c>
    </row>
    <row r="2512" spans="2:5" x14ac:dyDescent="0.15">
      <c r="B2512" s="53">
        <v>45289</v>
      </c>
      <c r="C2512" s="54">
        <v>64056</v>
      </c>
      <c r="D2512" s="54">
        <v>16300</v>
      </c>
    </row>
    <row r="2513" spans="2:5" x14ac:dyDescent="0.15">
      <c r="B2513" s="53">
        <v>45293</v>
      </c>
      <c r="C2513" s="54">
        <v>64158</v>
      </c>
      <c r="D2513" s="54">
        <v>16600</v>
      </c>
      <c r="E2513" s="54">
        <v>25000</v>
      </c>
    </row>
    <row r="2514" spans="2:5" x14ac:dyDescent="0.15">
      <c r="B2514" s="53">
        <v>45294</v>
      </c>
      <c r="C2514" s="54">
        <v>64410</v>
      </c>
      <c r="D2514" s="54">
        <v>16210</v>
      </c>
    </row>
    <row r="2515" spans="2:5" x14ac:dyDescent="0.15">
      <c r="B2515" s="53">
        <v>45295</v>
      </c>
      <c r="C2515" s="54">
        <v>64482</v>
      </c>
      <c r="D2515" s="54">
        <v>16025</v>
      </c>
    </row>
    <row r="2516" spans="2:5" x14ac:dyDescent="0.15">
      <c r="B2516" s="53">
        <v>45296</v>
      </c>
      <c r="C2516" s="54">
        <v>64536</v>
      </c>
      <c r="D2516" s="54">
        <v>15705</v>
      </c>
    </row>
    <row r="2517" spans="2:5" x14ac:dyDescent="0.15">
      <c r="B2517" s="53">
        <v>45299</v>
      </c>
      <c r="C2517" s="54">
        <v>64896</v>
      </c>
      <c r="D2517" s="54">
        <v>15930</v>
      </c>
    </row>
    <row r="2518" spans="2:5" x14ac:dyDescent="0.15">
      <c r="B2518" s="53">
        <v>45300</v>
      </c>
      <c r="C2518" s="54">
        <v>68454</v>
      </c>
      <c r="D2518" s="54">
        <v>16150</v>
      </c>
    </row>
    <row r="2519" spans="2:5" x14ac:dyDescent="0.15">
      <c r="B2519" s="53">
        <v>45301</v>
      </c>
      <c r="C2519" s="54">
        <v>68322</v>
      </c>
      <c r="D2519" s="54">
        <v>15980</v>
      </c>
    </row>
    <row r="2520" spans="2:5" x14ac:dyDescent="0.15">
      <c r="B2520" s="53">
        <v>45302</v>
      </c>
      <c r="C2520" s="54">
        <v>68610</v>
      </c>
      <c r="D2520" s="54">
        <v>16250</v>
      </c>
    </row>
    <row r="2521" spans="2:5" x14ac:dyDescent="0.15">
      <c r="B2521" s="53">
        <v>45303</v>
      </c>
      <c r="C2521" s="54">
        <v>69108</v>
      </c>
      <c r="D2521" s="54">
        <v>16075</v>
      </c>
    </row>
    <row r="2522" spans="2:5" x14ac:dyDescent="0.15">
      <c r="B2522" s="53">
        <v>45306</v>
      </c>
      <c r="C2522" s="54">
        <v>69012</v>
      </c>
      <c r="D2522" s="54">
        <v>16200</v>
      </c>
    </row>
    <row r="2523" spans="2:5" x14ac:dyDescent="0.15">
      <c r="B2523" s="53">
        <v>45307</v>
      </c>
      <c r="C2523" s="54">
        <v>69012</v>
      </c>
      <c r="D2523" s="54">
        <v>15880</v>
      </c>
    </row>
    <row r="2524" spans="2:5" x14ac:dyDescent="0.15">
      <c r="B2524" s="53">
        <v>45308</v>
      </c>
      <c r="C2524" s="54">
        <v>69510</v>
      </c>
      <c r="D2524" s="54">
        <v>15765</v>
      </c>
    </row>
    <row r="2525" spans="2:5" x14ac:dyDescent="0.15">
      <c r="B2525" s="53">
        <v>45309</v>
      </c>
      <c r="C2525" s="54">
        <v>69438</v>
      </c>
      <c r="D2525" s="54">
        <v>15870</v>
      </c>
    </row>
    <row r="2526" spans="2:5" x14ac:dyDescent="0.15">
      <c r="B2526" s="53">
        <v>45310</v>
      </c>
      <c r="C2526" s="54">
        <v>69576</v>
      </c>
      <c r="D2526" s="54">
        <v>15935</v>
      </c>
    </row>
    <row r="2527" spans="2:5" x14ac:dyDescent="0.15">
      <c r="B2527" s="53">
        <v>45313</v>
      </c>
      <c r="C2527" s="54">
        <v>69492</v>
      </c>
      <c r="D2527" s="54">
        <v>15785</v>
      </c>
    </row>
    <row r="2528" spans="2:5" x14ac:dyDescent="0.15">
      <c r="B2528" s="53">
        <v>45314</v>
      </c>
      <c r="C2528" s="54">
        <v>69438</v>
      </c>
      <c r="D2528" s="54">
        <v>16010</v>
      </c>
    </row>
    <row r="2529" spans="2:5" x14ac:dyDescent="0.15">
      <c r="B2529" s="53">
        <v>45315</v>
      </c>
      <c r="C2529" s="54">
        <v>69342</v>
      </c>
      <c r="D2529" s="54">
        <v>16240</v>
      </c>
    </row>
    <row r="2530" spans="2:5" x14ac:dyDescent="0.15">
      <c r="B2530" s="53">
        <v>45316</v>
      </c>
      <c r="C2530" s="54">
        <v>69330</v>
      </c>
      <c r="D2530" s="54">
        <v>16360</v>
      </c>
    </row>
    <row r="2531" spans="2:5" x14ac:dyDescent="0.15">
      <c r="B2531" s="53">
        <v>45317</v>
      </c>
      <c r="C2531" s="54">
        <v>69276</v>
      </c>
      <c r="D2531" s="54">
        <v>16535</v>
      </c>
    </row>
    <row r="2532" spans="2:5" x14ac:dyDescent="0.15">
      <c r="B2532" s="53">
        <v>45320</v>
      </c>
      <c r="C2532" s="54">
        <v>69240</v>
      </c>
      <c r="D2532" s="54">
        <v>16285</v>
      </c>
    </row>
    <row r="2533" spans="2:5" x14ac:dyDescent="0.15">
      <c r="B2533" s="53">
        <v>45321</v>
      </c>
      <c r="C2533" s="54">
        <v>70068</v>
      </c>
      <c r="D2533" s="54">
        <v>16150</v>
      </c>
    </row>
    <row r="2534" spans="2:5" x14ac:dyDescent="0.15">
      <c r="B2534" s="53">
        <v>45322</v>
      </c>
      <c r="C2534" s="54">
        <v>71370</v>
      </c>
      <c r="D2534" s="54">
        <v>16070</v>
      </c>
    </row>
    <row r="2535" spans="2:5" x14ac:dyDescent="0.15">
      <c r="B2535" s="58">
        <v>45323</v>
      </c>
      <c r="C2535" s="54">
        <v>71148</v>
      </c>
      <c r="D2535" s="54">
        <v>15985</v>
      </c>
      <c r="E2535" s="54">
        <v>25000</v>
      </c>
    </row>
    <row r="2536" spans="2:5" x14ac:dyDescent="0.15">
      <c r="B2536" s="53">
        <v>45324</v>
      </c>
      <c r="C2536" s="54">
        <v>71262</v>
      </c>
      <c r="D2536" s="54">
        <v>16125</v>
      </c>
    </row>
    <row r="2537" spans="2:5" x14ac:dyDescent="0.15">
      <c r="B2537" s="53">
        <v>45327</v>
      </c>
      <c r="C2537" s="54">
        <v>71724</v>
      </c>
      <c r="D2537" s="54">
        <v>15805</v>
      </c>
    </row>
    <row r="2538" spans="2:5" x14ac:dyDescent="0.15">
      <c r="B2538" s="53">
        <v>45328</v>
      </c>
      <c r="C2538" s="54">
        <v>71802</v>
      </c>
      <c r="D2538" s="54">
        <v>15620</v>
      </c>
    </row>
    <row r="2539" spans="2:5" x14ac:dyDescent="0.15">
      <c r="B2539" s="53">
        <v>45329</v>
      </c>
      <c r="C2539" s="54">
        <v>71724</v>
      </c>
      <c r="D2539" s="54">
        <v>15680</v>
      </c>
    </row>
    <row r="2540" spans="2:5" x14ac:dyDescent="0.15">
      <c r="B2540" s="53">
        <v>45330</v>
      </c>
      <c r="C2540" s="54">
        <v>72300</v>
      </c>
      <c r="D2540" s="54">
        <v>15755</v>
      </c>
    </row>
    <row r="2541" spans="2:5" x14ac:dyDescent="0.15">
      <c r="B2541" s="53">
        <v>45331</v>
      </c>
      <c r="C2541" s="54">
        <v>72120</v>
      </c>
      <c r="D2541" s="54">
        <v>15725</v>
      </c>
    </row>
    <row r="2542" spans="2:5" x14ac:dyDescent="0.15">
      <c r="B2542" s="53">
        <v>45334</v>
      </c>
      <c r="C2542" s="54">
        <v>71946</v>
      </c>
      <c r="D2542" s="54">
        <v>15755</v>
      </c>
    </row>
    <row r="2543" spans="2:5" x14ac:dyDescent="0.15">
      <c r="B2543" s="53">
        <v>45335</v>
      </c>
      <c r="C2543" s="54">
        <v>71946</v>
      </c>
      <c r="D2543" s="54">
        <v>15950</v>
      </c>
    </row>
    <row r="2544" spans="2:5" x14ac:dyDescent="0.15">
      <c r="B2544" s="53">
        <v>45336</v>
      </c>
      <c r="C2544" s="54">
        <v>71970</v>
      </c>
      <c r="D2544" s="54">
        <v>16115</v>
      </c>
    </row>
    <row r="2545" spans="2:4" x14ac:dyDescent="0.15">
      <c r="B2545" s="53">
        <v>45337</v>
      </c>
      <c r="C2545" s="54">
        <v>71544</v>
      </c>
      <c r="D2545" s="54">
        <v>16240</v>
      </c>
    </row>
    <row r="2546" spans="2:4" x14ac:dyDescent="0.15">
      <c r="B2546" s="53">
        <v>45338</v>
      </c>
      <c r="C2546" s="54">
        <v>71544</v>
      </c>
      <c r="D2546" s="54">
        <v>16090</v>
      </c>
    </row>
    <row r="2547" spans="2:4" x14ac:dyDescent="0.15">
      <c r="B2547" s="53">
        <v>45341</v>
      </c>
      <c r="C2547" s="54">
        <v>70338</v>
      </c>
      <c r="D2547" s="54">
        <v>16175</v>
      </c>
    </row>
    <row r="2548" spans="2:4" x14ac:dyDescent="0.15">
      <c r="B2548" s="53">
        <v>45342</v>
      </c>
      <c r="C2548" s="54">
        <v>70320</v>
      </c>
      <c r="D2548" s="54">
        <v>16135</v>
      </c>
    </row>
    <row r="2549" spans="2:4" x14ac:dyDescent="0.15">
      <c r="B2549" s="53">
        <v>45343</v>
      </c>
      <c r="C2549" s="54">
        <v>70296</v>
      </c>
      <c r="D2549" s="54">
        <v>16505</v>
      </c>
    </row>
    <row r="2550" spans="2:4" x14ac:dyDescent="0.15">
      <c r="B2550" s="53">
        <v>45344</v>
      </c>
      <c r="C2550" s="54">
        <v>70362</v>
      </c>
      <c r="D2550" s="54">
        <v>16985</v>
      </c>
    </row>
    <row r="2551" spans="2:4" x14ac:dyDescent="0.15">
      <c r="B2551" s="53">
        <v>45345</v>
      </c>
      <c r="C2551" s="54">
        <v>70308</v>
      </c>
      <c r="D2551" s="54">
        <v>17180</v>
      </c>
    </row>
    <row r="2552" spans="2:4" x14ac:dyDescent="0.15">
      <c r="B2552" s="53">
        <v>45348</v>
      </c>
      <c r="C2552" s="54">
        <v>69972</v>
      </c>
      <c r="D2552" s="54">
        <v>16985</v>
      </c>
    </row>
    <row r="2553" spans="2:4" x14ac:dyDescent="0.15">
      <c r="B2553" s="53">
        <v>45349</v>
      </c>
      <c r="C2553" s="54">
        <v>69786</v>
      </c>
      <c r="D2553" s="54">
        <v>17075</v>
      </c>
    </row>
    <row r="2554" spans="2:4" x14ac:dyDescent="0.15">
      <c r="B2554" s="53">
        <v>45350</v>
      </c>
      <c r="C2554" s="54">
        <v>69330</v>
      </c>
      <c r="D2554" s="54">
        <v>17140</v>
      </c>
    </row>
    <row r="2555" spans="2:4" x14ac:dyDescent="0.15">
      <c r="B2555" s="53">
        <v>45351</v>
      </c>
      <c r="C2555" s="54">
        <v>72630</v>
      </c>
      <c r="D2555" s="54">
        <v>17435</v>
      </c>
    </row>
    <row r="2556" spans="2:4" x14ac:dyDescent="0.15">
      <c r="B2556" s="53">
        <v>45352</v>
      </c>
      <c r="C2556" s="54">
        <v>73788</v>
      </c>
      <c r="D2556" s="54">
        <v>17175</v>
      </c>
    </row>
    <row r="2557" spans="2:4" x14ac:dyDescent="0.15">
      <c r="B2557" s="53">
        <v>45355</v>
      </c>
      <c r="C2557" s="54">
        <v>73992</v>
      </c>
      <c r="D2557" s="54">
        <v>17575</v>
      </c>
    </row>
    <row r="2558" spans="2:4" x14ac:dyDescent="0.15">
      <c r="B2558" s="53">
        <v>45356</v>
      </c>
      <c r="C2558" s="54">
        <v>73944</v>
      </c>
      <c r="D2558" s="54">
        <v>17600</v>
      </c>
    </row>
    <row r="2559" spans="2:4" x14ac:dyDescent="0.15">
      <c r="B2559" s="53">
        <v>45357</v>
      </c>
      <c r="C2559" s="54">
        <v>73914</v>
      </c>
      <c r="D2559" s="54">
        <v>17475</v>
      </c>
    </row>
    <row r="2560" spans="2:4" x14ac:dyDescent="0.15">
      <c r="B2560" s="53">
        <v>45358</v>
      </c>
      <c r="C2560" s="54">
        <v>73704</v>
      </c>
      <c r="D2560" s="54">
        <v>17660</v>
      </c>
    </row>
    <row r="2561" spans="2:5" x14ac:dyDescent="0.15">
      <c r="B2561" s="53">
        <v>45359</v>
      </c>
      <c r="C2561" s="54">
        <v>73590</v>
      </c>
      <c r="D2561" s="54">
        <v>17845</v>
      </c>
    </row>
    <row r="2562" spans="2:5" x14ac:dyDescent="0.15">
      <c r="B2562" s="53">
        <v>45362</v>
      </c>
      <c r="C2562" s="54">
        <v>73572</v>
      </c>
      <c r="D2562" s="54">
        <v>17910</v>
      </c>
    </row>
    <row r="2563" spans="2:5" x14ac:dyDescent="0.15">
      <c r="B2563" s="53">
        <v>45363</v>
      </c>
      <c r="C2563" s="54">
        <v>73572</v>
      </c>
      <c r="D2563" s="54">
        <v>18135</v>
      </c>
    </row>
    <row r="2564" spans="2:5" x14ac:dyDescent="0.15">
      <c r="B2564" s="53">
        <v>45364</v>
      </c>
      <c r="C2564" s="54">
        <v>74544</v>
      </c>
      <c r="D2564" s="54">
        <v>18165</v>
      </c>
    </row>
    <row r="2565" spans="2:5" x14ac:dyDescent="0.15">
      <c r="B2565" s="53">
        <v>45365</v>
      </c>
      <c r="C2565" s="54">
        <v>74178</v>
      </c>
      <c r="D2565" s="54">
        <v>17755</v>
      </c>
    </row>
    <row r="2566" spans="2:5" x14ac:dyDescent="0.15">
      <c r="B2566" s="53">
        <v>45366</v>
      </c>
      <c r="C2566" s="54">
        <v>74028</v>
      </c>
      <c r="D2566" s="54">
        <v>18000</v>
      </c>
    </row>
    <row r="2567" spans="2:5" x14ac:dyDescent="0.15">
      <c r="B2567" s="53">
        <v>45369</v>
      </c>
      <c r="C2567" s="54">
        <v>77424</v>
      </c>
      <c r="D2567" s="54">
        <v>17680</v>
      </c>
    </row>
    <row r="2568" spans="2:5" x14ac:dyDescent="0.15">
      <c r="B2568" s="53">
        <v>45370</v>
      </c>
      <c r="C2568" s="54">
        <v>77652</v>
      </c>
      <c r="D2568" s="54">
        <v>17500</v>
      </c>
    </row>
    <row r="2569" spans="2:5" x14ac:dyDescent="0.15">
      <c r="B2569" s="53">
        <v>45371</v>
      </c>
      <c r="C2569" s="54">
        <v>77754</v>
      </c>
      <c r="D2569" s="54">
        <v>17300</v>
      </c>
    </row>
    <row r="2570" spans="2:5" x14ac:dyDescent="0.15">
      <c r="B2570" s="53">
        <v>45372</v>
      </c>
      <c r="C2570" s="54">
        <v>77640</v>
      </c>
      <c r="D2570" s="54">
        <v>17430</v>
      </c>
    </row>
    <row r="2571" spans="2:5" x14ac:dyDescent="0.15">
      <c r="B2571" s="53">
        <v>45373</v>
      </c>
      <c r="C2571" s="54">
        <v>77844</v>
      </c>
      <c r="D2571" s="54">
        <v>17160</v>
      </c>
    </row>
    <row r="2572" spans="2:5" x14ac:dyDescent="0.15">
      <c r="B2572" s="53">
        <v>45376</v>
      </c>
      <c r="C2572" s="54">
        <v>77454</v>
      </c>
      <c r="D2572" s="54">
        <v>16865</v>
      </c>
    </row>
    <row r="2573" spans="2:5" x14ac:dyDescent="0.15">
      <c r="B2573" s="53">
        <v>45377</v>
      </c>
      <c r="C2573" s="54">
        <v>77076</v>
      </c>
      <c r="D2573" s="54">
        <v>16565</v>
      </c>
    </row>
    <row r="2574" spans="2:5" x14ac:dyDescent="0.15">
      <c r="B2574" s="53">
        <v>45378</v>
      </c>
      <c r="C2574" s="54">
        <v>76836</v>
      </c>
      <c r="D2574" s="54">
        <v>16330</v>
      </c>
    </row>
    <row r="2575" spans="2:5" x14ac:dyDescent="0.15">
      <c r="B2575" s="53">
        <v>45379</v>
      </c>
      <c r="C2575" s="54">
        <v>77148</v>
      </c>
      <c r="D2575" s="54">
        <v>16530</v>
      </c>
    </row>
    <row r="2576" spans="2:5" x14ac:dyDescent="0.15">
      <c r="B2576" s="53">
        <v>45380</v>
      </c>
      <c r="C2576" s="54">
        <v>77148</v>
      </c>
      <c r="D2576" s="54">
        <v>16530</v>
      </c>
      <c r="E2576" s="54" t="s">
        <v>1119</v>
      </c>
    </row>
    <row r="2577" spans="2:6" x14ac:dyDescent="0.15">
      <c r="B2577" s="53">
        <v>45383</v>
      </c>
      <c r="C2577" s="54">
        <v>77148</v>
      </c>
      <c r="D2577" s="54">
        <v>16530</v>
      </c>
      <c r="E2577" s="54">
        <v>25000</v>
      </c>
      <c r="F2577" t="s">
        <v>1119</v>
      </c>
    </row>
    <row r="2578" spans="2:6" x14ac:dyDescent="0.15">
      <c r="B2578" s="53">
        <v>45384</v>
      </c>
      <c r="C2578" s="54">
        <v>77772</v>
      </c>
      <c r="D2578" s="54">
        <v>17000</v>
      </c>
    </row>
    <row r="2579" spans="2:6" x14ac:dyDescent="0.15">
      <c r="B2579" s="53">
        <v>45385</v>
      </c>
      <c r="C2579" s="54">
        <v>77604</v>
      </c>
      <c r="D2579" s="54">
        <v>16870</v>
      </c>
    </row>
    <row r="2580" spans="2:6" x14ac:dyDescent="0.15">
      <c r="B2580" s="53">
        <v>45386</v>
      </c>
      <c r="C2580" s="54">
        <v>77748</v>
      </c>
      <c r="D2580" s="54">
        <v>17230</v>
      </c>
    </row>
    <row r="2581" spans="2:6" x14ac:dyDescent="0.15">
      <c r="B2581" s="53">
        <v>45387</v>
      </c>
      <c r="C2581" s="54">
        <v>77604</v>
      </c>
      <c r="D2581" s="54">
        <v>17475</v>
      </c>
    </row>
    <row r="2582" spans="2:6" x14ac:dyDescent="0.15">
      <c r="B2582" s="53">
        <v>45390</v>
      </c>
      <c r="C2582" s="54">
        <v>77148</v>
      </c>
      <c r="D2582" s="54">
        <v>17700</v>
      </c>
    </row>
    <row r="2583" spans="2:6" x14ac:dyDescent="0.15">
      <c r="B2583" s="53">
        <v>45391</v>
      </c>
      <c r="C2583" s="54">
        <v>75420</v>
      </c>
      <c r="D2583" s="54">
        <v>17780</v>
      </c>
    </row>
    <row r="2584" spans="2:6" x14ac:dyDescent="0.15">
      <c r="B2584" s="53">
        <v>45392</v>
      </c>
      <c r="C2584" s="54">
        <v>75342</v>
      </c>
      <c r="D2584" s="54">
        <v>18585</v>
      </c>
    </row>
    <row r="2585" spans="2:6" x14ac:dyDescent="0.15">
      <c r="B2585" s="53">
        <v>45393</v>
      </c>
      <c r="C2585" s="54">
        <v>75252</v>
      </c>
      <c r="D2585" s="54">
        <v>17715</v>
      </c>
    </row>
    <row r="2586" spans="2:6" x14ac:dyDescent="0.15">
      <c r="B2586" s="53">
        <v>45394</v>
      </c>
      <c r="C2586" s="54">
        <v>75516</v>
      </c>
      <c r="D2586" s="54">
        <v>17780</v>
      </c>
    </row>
    <row r="2587" spans="2:6" x14ac:dyDescent="0.15">
      <c r="B2587" s="53">
        <v>45397</v>
      </c>
      <c r="C2587" s="54">
        <v>75534</v>
      </c>
      <c r="D2587" s="54">
        <v>17855</v>
      </c>
    </row>
    <row r="2588" spans="2:6" x14ac:dyDescent="0.15">
      <c r="B2588" s="53">
        <v>45398</v>
      </c>
      <c r="C2588" s="54">
        <v>74664</v>
      </c>
      <c r="D2588" s="54">
        <v>17625</v>
      </c>
    </row>
    <row r="2589" spans="2:6" x14ac:dyDescent="0.15">
      <c r="B2589" s="53">
        <v>45399</v>
      </c>
      <c r="C2589" s="54">
        <v>73572</v>
      </c>
      <c r="D2589" s="54">
        <v>17870</v>
      </c>
    </row>
    <row r="2590" spans="2:6" x14ac:dyDescent="0.15">
      <c r="B2590" s="53">
        <v>45400</v>
      </c>
      <c r="C2590" s="54">
        <v>73482</v>
      </c>
      <c r="D2590" s="54">
        <v>18210</v>
      </c>
    </row>
    <row r="2591" spans="2:6" x14ac:dyDescent="0.15">
      <c r="B2591" s="53">
        <v>45401</v>
      </c>
      <c r="C2591" s="54">
        <v>73758</v>
      </c>
      <c r="D2591" s="54">
        <v>19045</v>
      </c>
    </row>
    <row r="2592" spans="2:6" x14ac:dyDescent="0.15">
      <c r="B2592" s="53">
        <v>45404</v>
      </c>
      <c r="C2592" s="54">
        <v>74928</v>
      </c>
      <c r="D2592" s="54">
        <v>19015</v>
      </c>
    </row>
    <row r="2593" spans="2:5" x14ac:dyDescent="0.15">
      <c r="B2593" s="53">
        <v>45405</v>
      </c>
      <c r="C2593" s="54">
        <v>76878</v>
      </c>
      <c r="D2593" s="54">
        <v>18785</v>
      </c>
    </row>
    <row r="2594" spans="2:5" x14ac:dyDescent="0.15">
      <c r="B2594" s="53">
        <v>45406</v>
      </c>
      <c r="C2594" s="54">
        <v>76878</v>
      </c>
      <c r="D2594" s="54">
        <v>18985</v>
      </c>
    </row>
    <row r="2595" spans="2:5" x14ac:dyDescent="0.15">
      <c r="B2595" s="53">
        <v>45407</v>
      </c>
      <c r="C2595" s="54">
        <v>77622</v>
      </c>
      <c r="D2595" s="54">
        <v>18855</v>
      </c>
    </row>
    <row r="2596" spans="2:5" x14ac:dyDescent="0.15">
      <c r="B2596" s="53">
        <v>45408</v>
      </c>
      <c r="C2596" s="54">
        <v>77784</v>
      </c>
      <c r="D2596" s="54">
        <v>19180</v>
      </c>
    </row>
    <row r="2597" spans="2:5" x14ac:dyDescent="0.15">
      <c r="B2597" s="53">
        <v>45411</v>
      </c>
      <c r="C2597" s="54">
        <v>78594</v>
      </c>
      <c r="D2597" s="54">
        <v>19115</v>
      </c>
    </row>
    <row r="2598" spans="2:5" x14ac:dyDescent="0.15">
      <c r="B2598" s="53">
        <v>45412</v>
      </c>
      <c r="C2598" s="54">
        <v>78594</v>
      </c>
      <c r="D2598" s="54">
        <v>18975</v>
      </c>
    </row>
    <row r="2599" spans="2:5" x14ac:dyDescent="0.15">
      <c r="B2599" s="53">
        <v>45413</v>
      </c>
      <c r="C2599" s="54">
        <v>78522</v>
      </c>
      <c r="D2599" s="54">
        <v>18620</v>
      </c>
      <c r="E2599" s="54">
        <v>25000</v>
      </c>
    </row>
    <row r="2600" spans="2:5" x14ac:dyDescent="0.15">
      <c r="B2600" s="53">
        <v>45414</v>
      </c>
      <c r="C2600" s="54">
        <v>78780</v>
      </c>
      <c r="D2600" s="54">
        <v>18405</v>
      </c>
    </row>
    <row r="2601" spans="2:5" x14ac:dyDescent="0.15">
      <c r="B2601" s="53">
        <v>45415</v>
      </c>
      <c r="C2601" s="54">
        <v>79920</v>
      </c>
      <c r="D2601" s="54">
        <v>18760</v>
      </c>
    </row>
    <row r="2602" spans="2:5" x14ac:dyDescent="0.15">
      <c r="B2602" s="53">
        <v>45418</v>
      </c>
      <c r="C2602" s="54">
        <v>79920</v>
      </c>
      <c r="D2602" s="54">
        <v>18760</v>
      </c>
      <c r="E2602" s="54" t="s">
        <v>1124</v>
      </c>
    </row>
    <row r="2603" spans="2:5" x14ac:dyDescent="0.15">
      <c r="B2603" s="53">
        <v>45419</v>
      </c>
      <c r="C2603" s="54">
        <v>79896</v>
      </c>
      <c r="D2603" s="54">
        <v>18755</v>
      </c>
    </row>
    <row r="2604" spans="2:5" x14ac:dyDescent="0.15">
      <c r="B2604" s="53">
        <v>45420</v>
      </c>
      <c r="C2604" s="54">
        <v>79872</v>
      </c>
      <c r="D2604" s="54">
        <v>18510</v>
      </c>
    </row>
    <row r="2605" spans="2:5" x14ac:dyDescent="0.15">
      <c r="B2605" s="53">
        <v>45421</v>
      </c>
      <c r="C2605" s="54">
        <v>80004</v>
      </c>
      <c r="D2605" s="54">
        <v>18625</v>
      </c>
    </row>
    <row r="2606" spans="2:5" x14ac:dyDescent="0.15">
      <c r="B2606" s="53">
        <v>45422</v>
      </c>
      <c r="C2606" s="54">
        <v>80286</v>
      </c>
      <c r="D2606" s="54">
        <v>18725</v>
      </c>
    </row>
    <row r="2607" spans="2:5" x14ac:dyDescent="0.15">
      <c r="B2607" s="53">
        <v>45425</v>
      </c>
      <c r="C2607" s="54">
        <v>80466</v>
      </c>
      <c r="D2607" s="54">
        <v>18910</v>
      </c>
    </row>
    <row r="2608" spans="2:5" x14ac:dyDescent="0.15">
      <c r="B2608" s="53">
        <v>45426</v>
      </c>
      <c r="C2608" s="54">
        <v>80814</v>
      </c>
      <c r="D2608" s="54">
        <v>18940</v>
      </c>
    </row>
    <row r="2609" spans="2:5" x14ac:dyDescent="0.15">
      <c r="B2609" s="53">
        <v>45427</v>
      </c>
      <c r="C2609" s="54">
        <v>80994</v>
      </c>
      <c r="D2609" s="54">
        <v>19050</v>
      </c>
    </row>
    <row r="2610" spans="2:5" x14ac:dyDescent="0.15">
      <c r="B2610" s="53">
        <v>45428</v>
      </c>
      <c r="C2610" s="54">
        <v>81630</v>
      </c>
      <c r="D2610" s="54">
        <v>19335</v>
      </c>
    </row>
    <row r="2611" spans="2:5" x14ac:dyDescent="0.15">
      <c r="B2611" s="53">
        <v>45429</v>
      </c>
      <c r="C2611" s="54">
        <v>81804</v>
      </c>
      <c r="D2611" s="54">
        <v>20735</v>
      </c>
    </row>
    <row r="2612" spans="2:5" x14ac:dyDescent="0.15">
      <c r="B2612" s="53">
        <v>45432</v>
      </c>
      <c r="C2612" s="54">
        <v>81834</v>
      </c>
      <c r="D2612" s="54">
        <v>21270</v>
      </c>
    </row>
    <row r="2613" spans="2:5" x14ac:dyDescent="0.15">
      <c r="B2613" s="53">
        <v>45433</v>
      </c>
      <c r="C2613" s="54">
        <v>82074</v>
      </c>
      <c r="D2613" s="54">
        <v>21275</v>
      </c>
    </row>
    <row r="2614" spans="2:5" x14ac:dyDescent="0.15">
      <c r="B2614" s="53">
        <v>45434</v>
      </c>
      <c r="C2614" s="54">
        <v>84090</v>
      </c>
      <c r="D2614" s="54">
        <v>20330</v>
      </c>
    </row>
    <row r="2615" spans="2:5" x14ac:dyDescent="0.15">
      <c r="B2615" s="53">
        <v>45435</v>
      </c>
      <c r="C2615" s="54">
        <v>84042</v>
      </c>
      <c r="D2615" s="54">
        <v>19800</v>
      </c>
    </row>
    <row r="2616" spans="2:5" x14ac:dyDescent="0.15">
      <c r="B2616" s="53">
        <v>45436</v>
      </c>
      <c r="C2616" s="54">
        <v>83988</v>
      </c>
      <c r="D2616" s="54">
        <v>19955</v>
      </c>
    </row>
    <row r="2617" spans="2:5" x14ac:dyDescent="0.15">
      <c r="B2617" s="53">
        <v>45439</v>
      </c>
      <c r="C2617" s="54">
        <v>83988</v>
      </c>
      <c r="D2617" s="54">
        <v>19955</v>
      </c>
      <c r="E2617" s="54" t="s">
        <v>1060</v>
      </c>
    </row>
    <row r="2618" spans="2:5" x14ac:dyDescent="0.15">
      <c r="B2618" s="53">
        <v>45440</v>
      </c>
      <c r="C2618" s="54">
        <v>83730</v>
      </c>
      <c r="D2618" s="54">
        <v>20065</v>
      </c>
    </row>
    <row r="2619" spans="2:5" x14ac:dyDescent="0.15">
      <c r="B2619" s="53">
        <v>45441</v>
      </c>
      <c r="C2619" s="54">
        <v>83634</v>
      </c>
      <c r="D2619" s="54">
        <v>20255</v>
      </c>
    </row>
    <row r="2620" spans="2:5" x14ac:dyDescent="0.15">
      <c r="B2620" s="53">
        <v>45442</v>
      </c>
      <c r="C2620" s="54">
        <v>83634</v>
      </c>
      <c r="D2620" s="54">
        <v>19770</v>
      </c>
    </row>
    <row r="2621" spans="2:5" x14ac:dyDescent="0.15">
      <c r="B2621" s="53">
        <v>45443</v>
      </c>
      <c r="C2621" s="54">
        <v>83730</v>
      </c>
      <c r="D2621" s="54">
        <v>19830</v>
      </c>
    </row>
    <row r="2622" spans="2:5" x14ac:dyDescent="0.15">
      <c r="B2622" s="53">
        <v>45446</v>
      </c>
      <c r="C2622" s="54">
        <v>83724</v>
      </c>
      <c r="D2622" s="54">
        <v>19325</v>
      </c>
      <c r="E2622" s="54">
        <v>25000</v>
      </c>
    </row>
    <row r="2623" spans="2:5" x14ac:dyDescent="0.15">
      <c r="B2623" s="53">
        <v>45447</v>
      </c>
      <c r="C2623" s="54">
        <v>83514</v>
      </c>
      <c r="D2623" s="54">
        <v>18900</v>
      </c>
    </row>
    <row r="2624" spans="2:5" x14ac:dyDescent="0.15">
      <c r="B2624" s="53">
        <v>45448</v>
      </c>
      <c r="C2624" s="54">
        <v>84720</v>
      </c>
      <c r="D2624" s="54">
        <v>18340</v>
      </c>
    </row>
    <row r="2625" spans="2:4" x14ac:dyDescent="0.15">
      <c r="B2625" s="53">
        <v>45449</v>
      </c>
      <c r="C2625" s="54">
        <v>84756</v>
      </c>
      <c r="D2625" s="54">
        <v>18130</v>
      </c>
    </row>
    <row r="2626" spans="2:4" x14ac:dyDescent="0.15">
      <c r="B2626" s="53">
        <v>45450</v>
      </c>
      <c r="C2626" s="54">
        <v>85602</v>
      </c>
      <c r="D2626" s="54">
        <v>17950</v>
      </c>
    </row>
    <row r="2627" spans="2:4" x14ac:dyDescent="0.15">
      <c r="B2627" s="53">
        <v>45453</v>
      </c>
      <c r="C2627" s="54">
        <v>85578</v>
      </c>
      <c r="D2627" s="54">
        <v>17835</v>
      </c>
    </row>
    <row r="2628" spans="2:4" x14ac:dyDescent="0.15">
      <c r="B2628" s="53">
        <v>45454</v>
      </c>
      <c r="C2628" s="54">
        <v>85650</v>
      </c>
      <c r="D2628" s="54">
        <v>17650</v>
      </c>
    </row>
    <row r="2629" spans="2:4" x14ac:dyDescent="0.15">
      <c r="B2629" s="53">
        <v>45455</v>
      </c>
      <c r="C2629" s="54">
        <v>85728</v>
      </c>
      <c r="D2629" s="54">
        <v>17525</v>
      </c>
    </row>
    <row r="2630" spans="2:4" x14ac:dyDescent="0.15">
      <c r="B2630" s="53">
        <v>45456</v>
      </c>
      <c r="C2630" s="54">
        <v>86664</v>
      </c>
      <c r="D2630" s="54">
        <v>17550</v>
      </c>
    </row>
    <row r="2631" spans="2:4" x14ac:dyDescent="0.15">
      <c r="B2631" s="53">
        <v>45457</v>
      </c>
      <c r="C2631" s="54">
        <v>87480</v>
      </c>
      <c r="D2631" s="54">
        <v>17275</v>
      </c>
    </row>
    <row r="2632" spans="2:4" x14ac:dyDescent="0.15">
      <c r="B2632" s="53">
        <v>45460</v>
      </c>
      <c r="C2632" s="54">
        <v>87744</v>
      </c>
      <c r="D2632" s="54">
        <v>17080</v>
      </c>
    </row>
    <row r="2633" spans="2:4" x14ac:dyDescent="0.15">
      <c r="B2633" s="53">
        <v>45461</v>
      </c>
      <c r="C2633" s="54">
        <v>89442</v>
      </c>
      <c r="D2633" s="54">
        <v>16990</v>
      </c>
    </row>
    <row r="2634" spans="2:4" x14ac:dyDescent="0.15">
      <c r="B2634" s="53">
        <v>45462</v>
      </c>
      <c r="C2634" s="54">
        <v>89562</v>
      </c>
      <c r="D2634" s="54">
        <v>17025</v>
      </c>
    </row>
    <row r="2635" spans="2:4" x14ac:dyDescent="0.15">
      <c r="B2635" s="53">
        <v>45463</v>
      </c>
      <c r="C2635" s="54">
        <v>90396</v>
      </c>
      <c r="D2635" s="54">
        <v>17140</v>
      </c>
    </row>
    <row r="2636" spans="2:4" x14ac:dyDescent="0.15">
      <c r="B2636" s="53">
        <v>45464</v>
      </c>
      <c r="C2636" s="54">
        <v>90450</v>
      </c>
      <c r="D2636" s="54">
        <v>16935</v>
      </c>
    </row>
    <row r="2637" spans="2:4" x14ac:dyDescent="0.15">
      <c r="B2637" s="53">
        <v>45467</v>
      </c>
      <c r="C2637" s="54">
        <v>90906</v>
      </c>
      <c r="D2637" s="54">
        <v>16955</v>
      </c>
    </row>
    <row r="2638" spans="2:4" x14ac:dyDescent="0.15">
      <c r="B2638" s="53">
        <v>45468</v>
      </c>
      <c r="C2638" s="54">
        <v>92010</v>
      </c>
      <c r="D2638" s="54">
        <v>16855</v>
      </c>
    </row>
    <row r="2639" spans="2:4" x14ac:dyDescent="0.15">
      <c r="B2639" s="53">
        <v>45469</v>
      </c>
      <c r="C2639" s="54">
        <v>93264</v>
      </c>
      <c r="D2639" s="54">
        <v>16910</v>
      </c>
    </row>
    <row r="2640" spans="2:4" x14ac:dyDescent="0.15">
      <c r="B2640" s="53">
        <v>45470</v>
      </c>
      <c r="C2640" s="54">
        <v>93864</v>
      </c>
      <c r="D2640" s="54">
        <v>16835</v>
      </c>
    </row>
    <row r="2641" spans="2:5" x14ac:dyDescent="0.15">
      <c r="B2641" s="53">
        <v>45471</v>
      </c>
      <c r="C2641" s="54">
        <v>95034</v>
      </c>
      <c r="D2641" s="54">
        <v>16960</v>
      </c>
    </row>
    <row r="2642" spans="2:5" x14ac:dyDescent="0.15">
      <c r="B2642" s="53">
        <v>45474</v>
      </c>
      <c r="C2642" s="54">
        <v>95436</v>
      </c>
      <c r="D2642" s="54">
        <v>17220</v>
      </c>
      <c r="E2642" s="54">
        <v>25000</v>
      </c>
    </row>
    <row r="2643" spans="2:5" x14ac:dyDescent="0.15">
      <c r="B2643" s="53">
        <v>45475</v>
      </c>
      <c r="C2643" s="54">
        <v>95502</v>
      </c>
      <c r="D2643" s="54">
        <v>17185</v>
      </c>
    </row>
    <row r="2644" spans="2:5" x14ac:dyDescent="0.15">
      <c r="B2644" s="53">
        <v>45476</v>
      </c>
      <c r="C2644" s="54">
        <v>95994</v>
      </c>
      <c r="D2644" s="54">
        <v>17110</v>
      </c>
    </row>
    <row r="2645" spans="2:5" x14ac:dyDescent="0.15">
      <c r="B2645" s="53">
        <v>45477</v>
      </c>
      <c r="C2645" s="54">
        <v>97050</v>
      </c>
      <c r="D2645" s="54">
        <v>16950</v>
      </c>
    </row>
    <row r="2646" spans="2:5" x14ac:dyDescent="0.15">
      <c r="B2646" s="53">
        <v>45478</v>
      </c>
      <c r="C2646" s="54">
        <v>97254</v>
      </c>
      <c r="D2646" s="54">
        <v>17175</v>
      </c>
    </row>
    <row r="2647" spans="2:5" x14ac:dyDescent="0.15">
      <c r="B2647" s="53">
        <v>45481</v>
      </c>
      <c r="C2647" s="54">
        <v>97470</v>
      </c>
      <c r="D2647" s="54">
        <v>17130</v>
      </c>
    </row>
    <row r="2648" spans="2:5" x14ac:dyDescent="0.15">
      <c r="B2648" s="53">
        <v>45482</v>
      </c>
      <c r="C2648" s="54">
        <v>97872</v>
      </c>
      <c r="D2648" s="54">
        <v>16980</v>
      </c>
    </row>
    <row r="2649" spans="2:5" x14ac:dyDescent="0.15">
      <c r="B2649" s="53">
        <v>45483</v>
      </c>
      <c r="C2649" s="54">
        <v>98088</v>
      </c>
      <c r="D2649" s="54">
        <v>16750</v>
      </c>
    </row>
    <row r="2650" spans="2:5" x14ac:dyDescent="0.15">
      <c r="B2650" s="53">
        <v>45484</v>
      </c>
      <c r="C2650" s="54">
        <v>98382</v>
      </c>
      <c r="D2650" s="54">
        <v>16630</v>
      </c>
    </row>
    <row r="2651" spans="2:5" x14ac:dyDescent="0.15">
      <c r="B2651" s="53">
        <v>45485</v>
      </c>
      <c r="C2651" s="54">
        <v>98526</v>
      </c>
      <c r="D2651" s="54">
        <v>16625</v>
      </c>
    </row>
    <row r="2652" spans="2:5" x14ac:dyDescent="0.15">
      <c r="B2652" s="53">
        <v>45488</v>
      </c>
      <c r="C2652" s="54">
        <v>99132</v>
      </c>
      <c r="D2652" s="54">
        <v>16420</v>
      </c>
    </row>
    <row r="2653" spans="2:5" x14ac:dyDescent="0.15">
      <c r="B2653" s="53">
        <v>45489</v>
      </c>
      <c r="C2653" s="54">
        <v>99576</v>
      </c>
      <c r="D2653" s="54">
        <v>16435</v>
      </c>
    </row>
    <row r="2654" spans="2:5" x14ac:dyDescent="0.15">
      <c r="B2654" s="53">
        <v>45490</v>
      </c>
      <c r="C2654" s="54">
        <v>101586</v>
      </c>
      <c r="D2654" s="54">
        <v>16370</v>
      </c>
    </row>
    <row r="2655" spans="2:5" x14ac:dyDescent="0.15">
      <c r="B2655" s="53">
        <v>45491</v>
      </c>
      <c r="C2655" s="54">
        <v>101820</v>
      </c>
      <c r="D2655" s="54">
        <v>16205</v>
      </c>
    </row>
    <row r="2656" spans="2:5" x14ac:dyDescent="0.15">
      <c r="B2656" s="53">
        <v>45492</v>
      </c>
      <c r="C2656" s="54">
        <v>102540</v>
      </c>
      <c r="D2656" s="54">
        <v>16105</v>
      </c>
    </row>
    <row r="2657" spans="2:4" x14ac:dyDescent="0.15">
      <c r="B2657" s="53">
        <v>45495</v>
      </c>
      <c r="C2657" s="54">
        <v>102720</v>
      </c>
      <c r="D2657" s="54">
        <v>15850</v>
      </c>
    </row>
    <row r="2658" spans="2:4" x14ac:dyDescent="0.15">
      <c r="B2658" s="53">
        <v>45496</v>
      </c>
      <c r="C2658" s="54">
        <v>102960</v>
      </c>
      <c r="D2658" s="54">
        <v>15765</v>
      </c>
    </row>
    <row r="2659" spans="2:4" x14ac:dyDescent="0.15">
      <c r="B2659" s="53">
        <v>45497</v>
      </c>
      <c r="C2659" s="54">
        <v>103686</v>
      </c>
      <c r="D2659" s="54">
        <v>15650</v>
      </c>
    </row>
    <row r="2660" spans="2:4" x14ac:dyDescent="0.15">
      <c r="B2660" s="53">
        <v>45498</v>
      </c>
      <c r="C2660" s="54">
        <v>104214</v>
      </c>
      <c r="D2660" s="54">
        <v>15470</v>
      </c>
    </row>
    <row r="2661" spans="2:4" x14ac:dyDescent="0.15">
      <c r="B2661" s="53">
        <v>45499</v>
      </c>
      <c r="C2661" s="54">
        <v>104388</v>
      </c>
      <c r="D2661" s="54">
        <v>15550</v>
      </c>
    </row>
    <row r="2662" spans="2:4" x14ac:dyDescent="0.15">
      <c r="B2662" s="53">
        <v>45502</v>
      </c>
      <c r="C2662" s="54">
        <v>104388</v>
      </c>
      <c r="D2662" s="54">
        <v>15585</v>
      </c>
    </row>
    <row r="2663" spans="2:4" x14ac:dyDescent="0.15">
      <c r="B2663" s="53">
        <v>45503</v>
      </c>
      <c r="C2663" s="54">
        <v>105090</v>
      </c>
      <c r="D2663" s="54">
        <v>15700</v>
      </c>
    </row>
    <row r="2664" spans="2:4" x14ac:dyDescent="0.15">
      <c r="B2664" s="53">
        <v>45504</v>
      </c>
      <c r="C2664" s="54">
        <v>105186</v>
      </c>
      <c r="D2664" s="54">
        <v>16255</v>
      </c>
    </row>
    <row r="2665" spans="2:4" x14ac:dyDescent="0.15">
      <c r="B2665" s="53">
        <v>45505</v>
      </c>
      <c r="C2665" s="54">
        <v>109950</v>
      </c>
      <c r="D2665" s="54">
        <v>15870</v>
      </c>
    </row>
    <row r="2666" spans="2:4" x14ac:dyDescent="0.15">
      <c r="B2666" s="53">
        <v>45506</v>
      </c>
      <c r="C2666" s="54">
        <v>110124</v>
      </c>
      <c r="D2666" s="54">
        <v>16155</v>
      </c>
    </row>
    <row r="2667" spans="2:4" x14ac:dyDescent="0.15">
      <c r="B2667" s="53">
        <v>45509</v>
      </c>
      <c r="C2667" s="54">
        <v>110106</v>
      </c>
      <c r="D2667" s="54">
        <v>15660</v>
      </c>
    </row>
    <row r="2668" spans="2:4" x14ac:dyDescent="0.15">
      <c r="B2668" s="53">
        <v>45510</v>
      </c>
      <c r="C2668" s="54">
        <v>110106</v>
      </c>
      <c r="D2668" s="54">
        <v>16095</v>
      </c>
    </row>
    <row r="2669" spans="2:4" x14ac:dyDescent="0.15">
      <c r="B2669" s="53">
        <v>45511</v>
      </c>
      <c r="C2669" s="54">
        <v>110670</v>
      </c>
      <c r="D2669" s="54">
        <v>16075</v>
      </c>
    </row>
    <row r="2670" spans="2:4" x14ac:dyDescent="0.15">
      <c r="B2670" s="53">
        <v>45512</v>
      </c>
      <c r="C2670" s="54">
        <v>111612</v>
      </c>
      <c r="D2670" s="54">
        <v>16000</v>
      </c>
    </row>
    <row r="2671" spans="2:4" x14ac:dyDescent="0.15">
      <c r="B2671" s="53">
        <v>45513</v>
      </c>
      <c r="C2671" s="54">
        <v>112404</v>
      </c>
      <c r="D2671" s="54">
        <v>16085</v>
      </c>
    </row>
    <row r="2672" spans="2:4" x14ac:dyDescent="0.15">
      <c r="B2672" s="53">
        <v>45516</v>
      </c>
      <c r="C2672" s="54">
        <v>112404</v>
      </c>
      <c r="D2672" s="54">
        <v>15930</v>
      </c>
    </row>
    <row r="2673" spans="2:5" x14ac:dyDescent="0.15">
      <c r="B2673" s="53">
        <v>45517</v>
      </c>
      <c r="C2673" s="54">
        <v>113712</v>
      </c>
      <c r="D2673" s="54">
        <v>15970</v>
      </c>
    </row>
    <row r="2674" spans="2:5" x14ac:dyDescent="0.15">
      <c r="B2674" s="53">
        <v>45518</v>
      </c>
      <c r="C2674" s="54">
        <v>113688</v>
      </c>
      <c r="D2674" s="54">
        <v>16035</v>
      </c>
    </row>
    <row r="2675" spans="2:5" x14ac:dyDescent="0.15">
      <c r="B2675" s="53">
        <v>45519</v>
      </c>
      <c r="C2675" s="54">
        <v>114060</v>
      </c>
      <c r="D2675" s="54">
        <v>16180</v>
      </c>
    </row>
    <row r="2676" spans="2:5" x14ac:dyDescent="0.15">
      <c r="B2676" s="53">
        <v>45520</v>
      </c>
      <c r="C2676" s="54">
        <v>114060</v>
      </c>
      <c r="D2676" s="54">
        <v>15905</v>
      </c>
    </row>
    <row r="2677" spans="2:5" x14ac:dyDescent="0.15">
      <c r="B2677" s="53">
        <v>45523</v>
      </c>
      <c r="C2677" s="54">
        <v>114456</v>
      </c>
      <c r="D2677" s="54">
        <v>16285</v>
      </c>
    </row>
    <row r="2678" spans="2:5" x14ac:dyDescent="0.15">
      <c r="B2678" s="53">
        <v>45524</v>
      </c>
      <c r="C2678" s="54">
        <v>114066</v>
      </c>
      <c r="D2678" s="54">
        <v>16600</v>
      </c>
    </row>
    <row r="2679" spans="2:5" x14ac:dyDescent="0.15">
      <c r="B2679" s="53">
        <v>45525</v>
      </c>
      <c r="C2679" s="54">
        <v>115602</v>
      </c>
      <c r="D2679" s="54">
        <v>16640</v>
      </c>
    </row>
    <row r="2680" spans="2:5" x14ac:dyDescent="0.15">
      <c r="B2680" s="53">
        <v>45526</v>
      </c>
      <c r="C2680" s="54">
        <v>115962</v>
      </c>
      <c r="D2680" s="54">
        <v>16330</v>
      </c>
    </row>
    <row r="2681" spans="2:5" x14ac:dyDescent="0.15">
      <c r="B2681" s="53">
        <v>45527</v>
      </c>
      <c r="C2681" s="54">
        <v>116616</v>
      </c>
      <c r="D2681" s="54">
        <v>16410</v>
      </c>
    </row>
    <row r="2682" spans="2:5" x14ac:dyDescent="0.15">
      <c r="B2682" s="53">
        <v>45530</v>
      </c>
      <c r="C2682" s="54">
        <v>116616</v>
      </c>
      <c r="D2682" s="54">
        <v>16410</v>
      </c>
      <c r="E2682" s="54" t="s">
        <v>1140</v>
      </c>
    </row>
    <row r="2683" spans="2:5" x14ac:dyDescent="0.15">
      <c r="B2683" s="53">
        <v>45531</v>
      </c>
      <c r="C2683" s="54">
        <v>116616</v>
      </c>
      <c r="D2683" s="54">
        <v>16835</v>
      </c>
    </row>
    <row r="2684" spans="2:5" x14ac:dyDescent="0.15">
      <c r="B2684" s="53">
        <v>45532</v>
      </c>
      <c r="C2684" s="54">
        <v>117348</v>
      </c>
      <c r="D2684" s="54">
        <v>16630</v>
      </c>
    </row>
    <row r="2685" spans="2:5" x14ac:dyDescent="0.15">
      <c r="B2685" s="53">
        <v>45533</v>
      </c>
      <c r="C2685" s="54">
        <v>117534</v>
      </c>
      <c r="D2685" s="54">
        <v>16735</v>
      </c>
    </row>
    <row r="2686" spans="2:5" x14ac:dyDescent="0.15">
      <c r="B2686" s="53">
        <v>45534</v>
      </c>
      <c r="C2686" s="54">
        <v>118998</v>
      </c>
      <c r="D2686" s="54">
        <v>16820</v>
      </c>
    </row>
    <row r="2687" spans="2:5" x14ac:dyDescent="0.15">
      <c r="B2687" s="53">
        <v>45537</v>
      </c>
      <c r="C2687" s="54">
        <v>119316</v>
      </c>
      <c r="D2687" s="54">
        <v>16445</v>
      </c>
    </row>
    <row r="2688" spans="2:5" x14ac:dyDescent="0.15">
      <c r="B2688" s="53">
        <v>45538</v>
      </c>
      <c r="C2688" s="54">
        <v>119292</v>
      </c>
      <c r="D2688" s="54">
        <v>16285</v>
      </c>
    </row>
    <row r="2689" spans="2:4" x14ac:dyDescent="0.15">
      <c r="B2689" s="53">
        <v>45539</v>
      </c>
      <c r="C2689" s="54">
        <v>121230</v>
      </c>
      <c r="D2689" s="54">
        <v>16030</v>
      </c>
    </row>
    <row r="2690" spans="2:4" x14ac:dyDescent="0.15">
      <c r="B2690" s="53">
        <v>45540</v>
      </c>
      <c r="C2690" s="54">
        <v>121758</v>
      </c>
      <c r="D2690" s="54">
        <v>15770</v>
      </c>
    </row>
    <row r="2691" spans="2:4" x14ac:dyDescent="0.15">
      <c r="B2691" s="53">
        <v>45541</v>
      </c>
      <c r="C2691" s="54">
        <v>121716</v>
      </c>
      <c r="D2691" s="54">
        <v>15830</v>
      </c>
    </row>
    <row r="2692" spans="2:4" x14ac:dyDescent="0.15">
      <c r="B2692" s="53">
        <v>45544</v>
      </c>
      <c r="C2692" s="54">
        <v>121656</v>
      </c>
      <c r="D2692" s="54">
        <v>15655</v>
      </c>
    </row>
    <row r="2693" spans="2:4" x14ac:dyDescent="0.15">
      <c r="B2693" s="53">
        <v>45545</v>
      </c>
      <c r="C2693" s="54">
        <v>122214</v>
      </c>
      <c r="D2693" s="54">
        <v>15610</v>
      </c>
    </row>
    <row r="2694" spans="2:4" x14ac:dyDescent="0.15">
      <c r="B2694" s="53">
        <v>45546</v>
      </c>
      <c r="C2694" s="54">
        <v>122748</v>
      </c>
      <c r="D2694" s="54">
        <v>15700</v>
      </c>
    </row>
    <row r="2695" spans="2:4" x14ac:dyDescent="0.15">
      <c r="B2695" s="53">
        <v>45547</v>
      </c>
      <c r="C2695" s="54">
        <v>123132</v>
      </c>
      <c r="D2695" s="54">
        <v>15875</v>
      </c>
    </row>
    <row r="2696" spans="2:4" x14ac:dyDescent="0.15">
      <c r="B2696" s="53">
        <v>45548</v>
      </c>
      <c r="C2696" s="54">
        <v>123360</v>
      </c>
      <c r="D2696" s="54">
        <v>15665</v>
      </c>
    </row>
    <row r="2697" spans="2:4" x14ac:dyDescent="0.15">
      <c r="B2697" s="53">
        <v>45551</v>
      </c>
      <c r="C2697" s="54">
        <v>123810</v>
      </c>
      <c r="D2697" s="54">
        <v>15950</v>
      </c>
    </row>
    <row r="2698" spans="2:4" x14ac:dyDescent="0.15">
      <c r="B2698" s="53">
        <v>45552</v>
      </c>
      <c r="C2698" s="54">
        <v>123726</v>
      </c>
      <c r="D2698" s="54">
        <v>15955</v>
      </c>
    </row>
    <row r="2699" spans="2:4" x14ac:dyDescent="0.15">
      <c r="B2699" s="53">
        <v>45553</v>
      </c>
      <c r="C2699" s="54">
        <v>123726</v>
      </c>
      <c r="D2699" s="54">
        <v>15975</v>
      </c>
    </row>
    <row r="2700" spans="2:4" x14ac:dyDescent="0.15">
      <c r="B2700" s="53">
        <v>45554</v>
      </c>
      <c r="C2700" s="54">
        <v>123924</v>
      </c>
      <c r="D2700" s="54">
        <v>16110</v>
      </c>
    </row>
    <row r="2701" spans="2:4" x14ac:dyDescent="0.15">
      <c r="B2701" s="53">
        <v>45555</v>
      </c>
      <c r="C2701" s="54">
        <v>124134</v>
      </c>
      <c r="D2701" s="54">
        <v>16175</v>
      </c>
    </row>
    <row r="2702" spans="2:4" x14ac:dyDescent="0.15">
      <c r="B2702" s="53">
        <v>45558</v>
      </c>
      <c r="C2702" s="54">
        <v>124140</v>
      </c>
      <c r="D2702" s="54">
        <v>16350</v>
      </c>
    </row>
    <row r="2703" spans="2:4" x14ac:dyDescent="0.15">
      <c r="B2703" s="53">
        <v>45559</v>
      </c>
      <c r="C2703" s="54">
        <v>124140</v>
      </c>
      <c r="D2703" s="54">
        <v>16430</v>
      </c>
    </row>
    <row r="2704" spans="2:4" x14ac:dyDescent="0.15">
      <c r="B2704" s="53">
        <v>45560</v>
      </c>
      <c r="C2704" s="54">
        <v>124404</v>
      </c>
      <c r="D2704" s="54">
        <v>16450</v>
      </c>
    </row>
    <row r="2705" spans="2:5" x14ac:dyDescent="0.15">
      <c r="B2705" s="53">
        <v>45561</v>
      </c>
      <c r="C2705" s="54">
        <v>130080</v>
      </c>
      <c r="D2705" s="54">
        <v>16555</v>
      </c>
    </row>
    <row r="2706" spans="2:5" x14ac:dyDescent="0.15">
      <c r="B2706" s="53">
        <v>45562</v>
      </c>
      <c r="C2706" s="54">
        <v>130308</v>
      </c>
      <c r="D2706" s="54">
        <v>16655</v>
      </c>
    </row>
    <row r="2707" spans="2:5" x14ac:dyDescent="0.15">
      <c r="B2707" s="53">
        <v>45565</v>
      </c>
      <c r="C2707" s="54">
        <v>130944</v>
      </c>
      <c r="D2707" s="54">
        <v>17005</v>
      </c>
    </row>
    <row r="2708" spans="2:5" x14ac:dyDescent="0.15">
      <c r="B2708" s="53">
        <v>45566</v>
      </c>
      <c r="C2708" s="54">
        <v>131178</v>
      </c>
      <c r="D2708" s="54">
        <v>17320</v>
      </c>
      <c r="E2708" s="54">
        <v>25000</v>
      </c>
    </row>
    <row r="2709" spans="2:5" x14ac:dyDescent="0.15">
      <c r="B2709" s="53">
        <v>45567</v>
      </c>
      <c r="C2709" s="54">
        <v>131178</v>
      </c>
      <c r="D2709" s="54">
        <v>17730</v>
      </c>
    </row>
    <row r="2710" spans="2:5" x14ac:dyDescent="0.15">
      <c r="B2710" s="53">
        <v>45568</v>
      </c>
      <c r="C2710" s="54">
        <v>131088</v>
      </c>
      <c r="D2710" s="54">
        <v>17920</v>
      </c>
    </row>
    <row r="2711" spans="2:5" x14ac:dyDescent="0.15">
      <c r="B2711" s="53">
        <v>45569</v>
      </c>
      <c r="C2711" s="54">
        <v>131952</v>
      </c>
      <c r="D2711" s="54">
        <v>17600</v>
      </c>
    </row>
    <row r="2712" spans="2:5" x14ac:dyDescent="0.15">
      <c r="B2712" s="53">
        <v>45572</v>
      </c>
      <c r="C2712" s="54">
        <v>131856</v>
      </c>
      <c r="D2712" s="54">
        <v>17875</v>
      </c>
    </row>
    <row r="2713" spans="2:5" x14ac:dyDescent="0.15">
      <c r="B2713" s="53">
        <v>45573</v>
      </c>
      <c r="C2713" s="54">
        <v>131850</v>
      </c>
      <c r="D2713" s="54">
        <v>17420</v>
      </c>
    </row>
    <row r="2714" spans="2:5" x14ac:dyDescent="0.15">
      <c r="B2714" s="53">
        <v>45574</v>
      </c>
      <c r="C2714" s="54">
        <v>132372</v>
      </c>
      <c r="D2714" s="54">
        <v>17275</v>
      </c>
    </row>
    <row r="2715" spans="2:5" x14ac:dyDescent="0.15">
      <c r="B2715" s="53">
        <v>45575</v>
      </c>
      <c r="C2715" s="54">
        <v>132312</v>
      </c>
      <c r="D2715" s="54">
        <v>17150</v>
      </c>
    </row>
    <row r="2716" spans="2:5" x14ac:dyDescent="0.15">
      <c r="B2716" s="53">
        <v>45576</v>
      </c>
      <c r="C2716" s="54">
        <v>132570</v>
      </c>
      <c r="D2716" s="54">
        <v>17615</v>
      </c>
    </row>
    <row r="2717" spans="2:5" x14ac:dyDescent="0.15">
      <c r="B2717" s="53">
        <v>45579</v>
      </c>
      <c r="C2717" s="54">
        <v>132546</v>
      </c>
      <c r="D2717" s="54">
        <v>17335</v>
      </c>
    </row>
    <row r="2718" spans="2:5" x14ac:dyDescent="0.15">
      <c r="B2718" s="53">
        <v>45580</v>
      </c>
      <c r="C2718" s="54">
        <v>133284</v>
      </c>
      <c r="D2718" s="54">
        <v>17175</v>
      </c>
    </row>
    <row r="2719" spans="2:5" x14ac:dyDescent="0.15">
      <c r="B2719" s="53">
        <v>45581</v>
      </c>
      <c r="C2719" s="54">
        <v>133284</v>
      </c>
      <c r="D2719" s="54">
        <v>17070</v>
      </c>
    </row>
    <row r="2720" spans="2:5" x14ac:dyDescent="0.15">
      <c r="B2720" s="53">
        <v>45582</v>
      </c>
      <c r="C2720" s="54">
        <v>134322</v>
      </c>
      <c r="D2720" s="54">
        <v>16630</v>
      </c>
    </row>
    <row r="2721" spans="2:5" x14ac:dyDescent="0.15">
      <c r="B2721" s="53">
        <v>45583</v>
      </c>
      <c r="C2721" s="54">
        <v>134370</v>
      </c>
      <c r="D2721" s="54">
        <v>16780</v>
      </c>
    </row>
    <row r="2722" spans="2:5" x14ac:dyDescent="0.15">
      <c r="B2722" s="53">
        <v>45586</v>
      </c>
      <c r="C2722" s="54">
        <v>134592</v>
      </c>
      <c r="D2722" s="54">
        <v>16715</v>
      </c>
    </row>
    <row r="2723" spans="2:5" x14ac:dyDescent="0.15">
      <c r="B2723" s="53">
        <v>45587</v>
      </c>
      <c r="C2723" s="54">
        <v>135150</v>
      </c>
      <c r="D2723" s="54">
        <v>16310</v>
      </c>
    </row>
    <row r="2724" spans="2:5" x14ac:dyDescent="0.15">
      <c r="B2724" s="53">
        <v>45588</v>
      </c>
      <c r="C2724" s="54">
        <v>135096</v>
      </c>
      <c r="D2724" s="54">
        <v>15860</v>
      </c>
    </row>
    <row r="2725" spans="2:5" x14ac:dyDescent="0.15">
      <c r="B2725" s="53">
        <v>45589</v>
      </c>
      <c r="C2725" s="54">
        <v>135816</v>
      </c>
      <c r="D2725" s="54">
        <v>16035</v>
      </c>
    </row>
    <row r="2726" spans="2:5" x14ac:dyDescent="0.15">
      <c r="B2726" s="53">
        <v>45590</v>
      </c>
      <c r="C2726" s="54">
        <v>135522</v>
      </c>
      <c r="D2726" s="54">
        <v>15920</v>
      </c>
    </row>
    <row r="2727" spans="2:5" x14ac:dyDescent="0.15">
      <c r="B2727" s="53">
        <v>45593</v>
      </c>
      <c r="C2727" s="54">
        <v>143244</v>
      </c>
      <c r="D2727" s="54">
        <v>15810</v>
      </c>
    </row>
    <row r="2728" spans="2:5" x14ac:dyDescent="0.15">
      <c r="B2728" s="53">
        <v>45594</v>
      </c>
      <c r="C2728" s="54">
        <v>146154</v>
      </c>
      <c r="D2728" s="54">
        <v>15705</v>
      </c>
    </row>
    <row r="2729" spans="2:5" x14ac:dyDescent="0.15">
      <c r="B2729" s="53">
        <v>45595</v>
      </c>
      <c r="C2729" s="54">
        <v>146154</v>
      </c>
      <c r="D2729" s="54">
        <v>15725</v>
      </c>
    </row>
    <row r="2730" spans="2:5" x14ac:dyDescent="0.15">
      <c r="B2730" s="53">
        <v>45596</v>
      </c>
      <c r="C2730" s="54">
        <v>146820</v>
      </c>
      <c r="D2730" s="54">
        <v>15530</v>
      </c>
    </row>
    <row r="2731" spans="2:5" x14ac:dyDescent="0.15">
      <c r="B2731" s="53">
        <v>45597</v>
      </c>
      <c r="C2731" s="54">
        <v>146820</v>
      </c>
      <c r="D2731" s="54">
        <v>15840</v>
      </c>
      <c r="E2731" s="54">
        <v>25000</v>
      </c>
    </row>
    <row r="2732" spans="2:5" x14ac:dyDescent="0.15">
      <c r="B2732" s="53">
        <v>45600</v>
      </c>
      <c r="C2732" s="54">
        <v>147162</v>
      </c>
      <c r="D2732" s="54">
        <v>15710</v>
      </c>
    </row>
    <row r="2733" spans="2:5" x14ac:dyDescent="0.15">
      <c r="B2733" s="53">
        <v>45601</v>
      </c>
      <c r="C2733" s="54">
        <v>147084</v>
      </c>
      <c r="D2733" s="54">
        <v>15965</v>
      </c>
    </row>
    <row r="2734" spans="2:5" x14ac:dyDescent="0.15">
      <c r="B2734" s="53">
        <v>45602</v>
      </c>
      <c r="C2734" s="54">
        <v>147276</v>
      </c>
      <c r="D2734" s="54">
        <v>15615</v>
      </c>
    </row>
    <row r="2735" spans="2:5" x14ac:dyDescent="0.15">
      <c r="B2735" s="53">
        <v>45603</v>
      </c>
      <c r="C2735" s="54">
        <v>147258</v>
      </c>
      <c r="D2735" s="54">
        <v>16260</v>
      </c>
    </row>
    <row r="2736" spans="2:5" x14ac:dyDescent="0.15">
      <c r="B2736" s="53">
        <v>45604</v>
      </c>
      <c r="C2736" s="54">
        <v>150336</v>
      </c>
      <c r="D2736" s="54">
        <v>16105</v>
      </c>
    </row>
    <row r="2737" spans="2:4" x14ac:dyDescent="0.15">
      <c r="B2737" s="53">
        <v>45607</v>
      </c>
      <c r="C2737" s="54">
        <v>150252</v>
      </c>
      <c r="D2737" s="54">
        <v>15910</v>
      </c>
    </row>
    <row r="2738" spans="2:4" x14ac:dyDescent="0.15">
      <c r="B2738" s="53">
        <v>45608</v>
      </c>
      <c r="C2738" s="54">
        <v>150840</v>
      </c>
      <c r="D2738" s="54">
        <v>15780</v>
      </c>
    </row>
    <row r="2739" spans="2:4" x14ac:dyDescent="0.15">
      <c r="B2739" s="53">
        <v>45609</v>
      </c>
      <c r="C2739" s="54">
        <v>151320</v>
      </c>
      <c r="D2739" s="54">
        <v>15555</v>
      </c>
    </row>
    <row r="2740" spans="2:4" x14ac:dyDescent="0.15">
      <c r="B2740" s="53">
        <v>45610</v>
      </c>
      <c r="C2740" s="54">
        <v>154452</v>
      </c>
      <c r="D2740" s="54">
        <v>15335</v>
      </c>
    </row>
    <row r="2741" spans="2:4" x14ac:dyDescent="0.15">
      <c r="B2741" s="53">
        <v>45611</v>
      </c>
      <c r="C2741" s="54">
        <v>154434</v>
      </c>
      <c r="D2741" s="54">
        <v>15500</v>
      </c>
    </row>
    <row r="2742" spans="2:4" x14ac:dyDescent="0.15">
      <c r="B2742" s="53">
        <v>45614</v>
      </c>
      <c r="C2742" s="54">
        <v>159156</v>
      </c>
      <c r="D2742" s="54">
        <v>15290</v>
      </c>
    </row>
    <row r="2743" spans="2:4" x14ac:dyDescent="0.15">
      <c r="B2743" s="53">
        <v>45615</v>
      </c>
      <c r="C2743" s="54">
        <v>159264</v>
      </c>
      <c r="D2743" s="54">
        <v>15630</v>
      </c>
    </row>
    <row r="2744" spans="2:4" x14ac:dyDescent="0.15">
      <c r="B2744" s="53">
        <v>45616</v>
      </c>
      <c r="C2744" s="54">
        <v>159408</v>
      </c>
      <c r="D2744" s="54">
        <v>15805</v>
      </c>
    </row>
    <row r="2745" spans="2:4" x14ac:dyDescent="0.15">
      <c r="B2745" s="53">
        <v>45617</v>
      </c>
      <c r="C2745" s="54">
        <v>158046</v>
      </c>
      <c r="D2745" s="54">
        <v>15705</v>
      </c>
    </row>
    <row r="2746" spans="2:4" x14ac:dyDescent="0.15">
      <c r="B2746" s="53">
        <v>45618</v>
      </c>
      <c r="C2746" s="54">
        <v>159000</v>
      </c>
      <c r="D2746" s="54">
        <v>15610</v>
      </c>
    </row>
    <row r="2747" spans="2:4" x14ac:dyDescent="0.15">
      <c r="B2747" s="53">
        <v>45621</v>
      </c>
      <c r="C2747" s="54">
        <v>159048</v>
      </c>
      <c r="D2747" s="54">
        <v>15810</v>
      </c>
    </row>
    <row r="2748" spans="2:4" x14ac:dyDescent="0.15">
      <c r="B2748" s="53">
        <v>45622</v>
      </c>
      <c r="C2748" s="54">
        <v>158952</v>
      </c>
      <c r="D2748" s="54">
        <v>15895</v>
      </c>
    </row>
    <row r="2749" spans="2:4" x14ac:dyDescent="0.15">
      <c r="B2749" s="53">
        <v>45623</v>
      </c>
      <c r="C2749" s="54">
        <v>158952</v>
      </c>
      <c r="D2749" s="54">
        <v>15675</v>
      </c>
    </row>
    <row r="2750" spans="2:4" x14ac:dyDescent="0.15">
      <c r="B2750" s="53">
        <v>45624</v>
      </c>
      <c r="C2750" s="54">
        <v>159966</v>
      </c>
      <c r="D2750" s="54">
        <v>15805</v>
      </c>
    </row>
    <row r="2751" spans="2:4" x14ac:dyDescent="0.15">
      <c r="B2751" s="53">
        <v>45625</v>
      </c>
      <c r="C2751" s="54">
        <v>159966</v>
      </c>
      <c r="D2751" s="54">
        <v>15745</v>
      </c>
    </row>
    <row r="2752" spans="2:4" x14ac:dyDescent="0.15">
      <c r="B2752" s="53">
        <v>45628</v>
      </c>
      <c r="C2752" s="54">
        <v>163134</v>
      </c>
      <c r="D2752" s="54">
        <v>15545</v>
      </c>
    </row>
    <row r="2753" spans="2:4" x14ac:dyDescent="0.15">
      <c r="B2753" s="53">
        <v>45629</v>
      </c>
      <c r="C2753" s="54">
        <v>164430</v>
      </c>
      <c r="D2753" s="54">
        <v>15720</v>
      </c>
    </row>
    <row r="2754" spans="2:4" x14ac:dyDescent="0.15">
      <c r="B2754" s="53">
        <v>45630</v>
      </c>
      <c r="C2754" s="54">
        <v>164652</v>
      </c>
      <c r="D2754" s="54">
        <v>15760</v>
      </c>
    </row>
    <row r="2755" spans="2:4" x14ac:dyDescent="0.15">
      <c r="B2755" s="53">
        <v>45631</v>
      </c>
      <c r="C2755" s="54">
        <v>165384</v>
      </c>
      <c r="D2755" s="54">
        <v>15775</v>
      </c>
    </row>
    <row r="2756" spans="2:4" x14ac:dyDescent="0.15">
      <c r="B2756" s="53">
        <v>45632</v>
      </c>
      <c r="C2756" s="54">
        <v>165264</v>
      </c>
      <c r="D2756" s="54">
        <v>15800</v>
      </c>
    </row>
    <row r="2757" spans="2:4" x14ac:dyDescent="0.15">
      <c r="B2757" s="53">
        <v>45635</v>
      </c>
      <c r="C2757" s="54">
        <v>166422</v>
      </c>
      <c r="D2757" s="54">
        <v>15710</v>
      </c>
    </row>
    <row r="2758" spans="2:4" x14ac:dyDescent="0.15">
      <c r="B2758" s="53">
        <v>45636</v>
      </c>
      <c r="C2758" s="54">
        <v>165810</v>
      </c>
      <c r="D2758" s="54">
        <v>15535</v>
      </c>
    </row>
    <row r="2759" spans="2:4" x14ac:dyDescent="0.15">
      <c r="B2759" s="53">
        <v>45637</v>
      </c>
      <c r="C2759" s="54">
        <v>166506</v>
      </c>
      <c r="D2759" s="54">
        <v>15580</v>
      </c>
    </row>
    <row r="2760" spans="2:4" x14ac:dyDescent="0.15">
      <c r="B2760" s="53">
        <v>45638</v>
      </c>
      <c r="C2760" s="54">
        <v>163644</v>
      </c>
      <c r="D2760" s="54">
        <v>15980</v>
      </c>
    </row>
    <row r="2761" spans="2:4" x14ac:dyDescent="0.15">
      <c r="B2761" s="53">
        <v>45639</v>
      </c>
      <c r="C2761" s="54">
        <v>164508</v>
      </c>
      <c r="D2761" s="54">
        <v>15810</v>
      </c>
    </row>
    <row r="2762" spans="2:4" x14ac:dyDescent="0.15">
      <c r="B2762" s="53">
        <v>45642</v>
      </c>
      <c r="C2762" s="54">
        <v>165186</v>
      </c>
      <c r="D2762" s="54">
        <v>15590</v>
      </c>
    </row>
    <row r="2763" spans="2:4" x14ac:dyDescent="0.15">
      <c r="B2763" s="53">
        <v>45643</v>
      </c>
      <c r="C2763" s="54">
        <v>161718</v>
      </c>
      <c r="D2763" s="54">
        <v>15380</v>
      </c>
    </row>
    <row r="2764" spans="2:4" x14ac:dyDescent="0.15">
      <c r="B2764" s="53">
        <v>45644</v>
      </c>
      <c r="C2764" s="54">
        <v>160920</v>
      </c>
      <c r="D2764" s="54">
        <v>15320</v>
      </c>
    </row>
    <row r="2765" spans="2:4" x14ac:dyDescent="0.15">
      <c r="B2765" s="53">
        <v>45645</v>
      </c>
      <c r="C2765" s="54">
        <v>161238</v>
      </c>
      <c r="D2765" s="54">
        <v>14965</v>
      </c>
    </row>
    <row r="2766" spans="2:4" x14ac:dyDescent="0.15">
      <c r="B2766" s="53">
        <v>45646</v>
      </c>
      <c r="C2766" s="54">
        <v>161436</v>
      </c>
      <c r="D2766" s="54">
        <v>14965</v>
      </c>
    </row>
    <row r="2767" spans="2:4" x14ac:dyDescent="0.15">
      <c r="B2767" s="53">
        <v>45649</v>
      </c>
      <c r="C2767" s="54">
        <v>163068</v>
      </c>
      <c r="D2767" s="54">
        <v>15200</v>
      </c>
    </row>
    <row r="2768" spans="2:4" x14ac:dyDescent="0.15">
      <c r="B2768" s="53">
        <v>45650</v>
      </c>
      <c r="C2768" s="54">
        <v>162048</v>
      </c>
      <c r="D2768" s="54">
        <v>15260</v>
      </c>
    </row>
    <row r="2769" spans="2:5" x14ac:dyDescent="0.15">
      <c r="B2769" s="53">
        <v>45651</v>
      </c>
      <c r="C2769" s="54">
        <v>162048</v>
      </c>
      <c r="D2769" s="54">
        <v>15260</v>
      </c>
      <c r="E2769" s="54" t="s">
        <v>1060</v>
      </c>
    </row>
    <row r="2770" spans="2:5" x14ac:dyDescent="0.15">
      <c r="B2770" s="53">
        <v>45652</v>
      </c>
      <c r="C2770" s="54">
        <v>162048</v>
      </c>
      <c r="D2770" s="54">
        <v>15260</v>
      </c>
      <c r="E2770" s="54" t="s">
        <v>1060</v>
      </c>
    </row>
    <row r="2771" spans="2:5" x14ac:dyDescent="0.15">
      <c r="B2771" s="53">
        <v>45653</v>
      </c>
      <c r="C2771" s="54">
        <v>162090</v>
      </c>
      <c r="D2771" s="54">
        <v>15085</v>
      </c>
    </row>
    <row r="2772" spans="2:5" x14ac:dyDescent="0.15">
      <c r="B2772" s="53">
        <v>45656</v>
      </c>
      <c r="C2772" s="54">
        <v>161730</v>
      </c>
      <c r="D2772" s="54">
        <v>15330</v>
      </c>
    </row>
    <row r="2773" spans="2:5" x14ac:dyDescent="0.15">
      <c r="B2773" s="53">
        <v>45657</v>
      </c>
      <c r="C2773" s="54">
        <v>160536</v>
      </c>
      <c r="D2773" s="54">
        <v>15100</v>
      </c>
    </row>
    <row r="2774" spans="2:5" x14ac:dyDescent="0.15">
      <c r="B2774" s="53">
        <v>45659</v>
      </c>
      <c r="C2774" s="54">
        <v>162474</v>
      </c>
      <c r="D2774" s="54">
        <v>15010</v>
      </c>
    </row>
    <row r="2775" spans="2:5" x14ac:dyDescent="0.15">
      <c r="B2775" s="53">
        <v>45660</v>
      </c>
      <c r="C2775" s="54">
        <v>164028</v>
      </c>
      <c r="D2775" s="54">
        <v>14770</v>
      </c>
    </row>
    <row r="2776" spans="2:5" x14ac:dyDescent="0.15">
      <c r="B2776" s="53">
        <v>45663</v>
      </c>
      <c r="C2776" s="54">
        <v>164280</v>
      </c>
      <c r="D2776" s="54">
        <v>15070</v>
      </c>
    </row>
    <row r="2777" spans="2:5" x14ac:dyDescent="0.15">
      <c r="B2777" s="53">
        <v>45664</v>
      </c>
      <c r="C2777" s="54">
        <v>165366</v>
      </c>
      <c r="D2777" s="54">
        <v>15120</v>
      </c>
    </row>
    <row r="2778" spans="2:5" x14ac:dyDescent="0.15">
      <c r="B2778" s="53">
        <v>45665</v>
      </c>
      <c r="C2778" s="54">
        <v>165366</v>
      </c>
      <c r="D2778" s="54">
        <v>15180</v>
      </c>
    </row>
    <row r="2779" spans="2:5" x14ac:dyDescent="0.15">
      <c r="B2779" s="53">
        <v>45666</v>
      </c>
      <c r="C2779" s="54">
        <v>164310</v>
      </c>
      <c r="D2779" s="54">
        <v>15185</v>
      </c>
    </row>
    <row r="2780" spans="2:5" x14ac:dyDescent="0.15">
      <c r="B2780" s="53">
        <v>45667</v>
      </c>
      <c r="C2780" s="54">
        <v>164904</v>
      </c>
      <c r="D2780" s="54">
        <v>15400</v>
      </c>
    </row>
    <row r="2781" spans="2:5" x14ac:dyDescent="0.15">
      <c r="B2781" s="53">
        <v>45670</v>
      </c>
      <c r="C2781" s="54">
        <v>164904</v>
      </c>
      <c r="D2781" s="54">
        <v>15560</v>
      </c>
    </row>
    <row r="2782" spans="2:5" x14ac:dyDescent="0.15">
      <c r="B2782" s="53">
        <v>45671</v>
      </c>
      <c r="C2782" s="54">
        <v>164586</v>
      </c>
      <c r="D2782" s="54">
        <v>15600</v>
      </c>
    </row>
    <row r="2783" spans="2:5" x14ac:dyDescent="0.15">
      <c r="B2783" s="53">
        <v>45672</v>
      </c>
      <c r="C2783" s="54">
        <v>167814</v>
      </c>
      <c r="D2783" s="54">
        <v>15630</v>
      </c>
    </row>
    <row r="2784" spans="2:5" x14ac:dyDescent="0.15">
      <c r="B2784" s="53">
        <v>45673</v>
      </c>
      <c r="C2784" s="54">
        <v>167994</v>
      </c>
      <c r="D2784" s="54">
        <v>15665</v>
      </c>
    </row>
    <row r="2785" spans="2:4" x14ac:dyDescent="0.15">
      <c r="B2785" s="53">
        <v>45674</v>
      </c>
      <c r="C2785" s="54">
        <v>169494</v>
      </c>
      <c r="D2785" s="54">
        <v>15840</v>
      </c>
    </row>
    <row r="2786" spans="2:4" x14ac:dyDescent="0.15">
      <c r="B2786" s="53">
        <v>45677</v>
      </c>
      <c r="C2786" s="54">
        <v>170214</v>
      </c>
      <c r="D2786" s="54">
        <v>15680</v>
      </c>
    </row>
    <row r="2787" spans="2:4" x14ac:dyDescent="0.15">
      <c r="B2787" s="53">
        <v>45678</v>
      </c>
      <c r="C2787" s="54">
        <v>170214</v>
      </c>
      <c r="D2787" s="54">
        <v>15850</v>
      </c>
    </row>
    <row r="2788" spans="2:4" x14ac:dyDescent="0.15">
      <c r="B2788" s="53">
        <v>45679</v>
      </c>
      <c r="C2788" s="54">
        <v>172206</v>
      </c>
      <c r="D2788" s="54">
        <v>15580</v>
      </c>
    </row>
    <row r="2789" spans="2:4" x14ac:dyDescent="0.15">
      <c r="B2789" s="53">
        <v>45680</v>
      </c>
      <c r="C2789" s="54">
        <v>173064</v>
      </c>
      <c r="D2789" s="54">
        <v>15510</v>
      </c>
    </row>
    <row r="2790" spans="2:4" x14ac:dyDescent="0.15">
      <c r="B2790" s="53">
        <v>45681</v>
      </c>
      <c r="C2790" s="54">
        <v>173808</v>
      </c>
      <c r="D2790" s="54">
        <v>15470</v>
      </c>
    </row>
    <row r="2791" spans="2:4" x14ac:dyDescent="0.15">
      <c r="B2791" s="53">
        <v>45684</v>
      </c>
      <c r="C2791" s="54">
        <v>173772</v>
      </c>
      <c r="D2791" s="54">
        <v>15505</v>
      </c>
    </row>
    <row r="2792" spans="2:4" x14ac:dyDescent="0.15">
      <c r="B2792" s="53">
        <v>45685</v>
      </c>
      <c r="C2792" s="54">
        <v>173100</v>
      </c>
      <c r="D2792" s="54">
        <v>15240</v>
      </c>
    </row>
    <row r="2793" spans="2:4" x14ac:dyDescent="0.15">
      <c r="B2793" s="53">
        <v>45686</v>
      </c>
      <c r="C2793" s="54">
        <v>172302</v>
      </c>
      <c r="D2793" s="54">
        <v>15230</v>
      </c>
    </row>
    <row r="2794" spans="2:4" x14ac:dyDescent="0.15">
      <c r="B2794" s="53">
        <v>45687</v>
      </c>
      <c r="C2794" s="54">
        <v>172302</v>
      </c>
      <c r="D2794" s="54">
        <v>15195</v>
      </c>
    </row>
    <row r="2795" spans="2:4" x14ac:dyDescent="0.15">
      <c r="B2795" s="53">
        <v>45688</v>
      </c>
      <c r="C2795" s="54">
        <v>172302</v>
      </c>
      <c r="D2795" s="54">
        <v>15040</v>
      </c>
    </row>
    <row r="2796" spans="2:4" x14ac:dyDescent="0.15">
      <c r="B2796" s="53">
        <v>45691</v>
      </c>
      <c r="C2796" s="54">
        <v>172500</v>
      </c>
      <c r="D2796" s="54">
        <v>14900</v>
      </c>
    </row>
    <row r="2797" spans="2:4" x14ac:dyDescent="0.15">
      <c r="B2797" s="53">
        <v>45692</v>
      </c>
      <c r="C2797" s="54">
        <v>172584</v>
      </c>
      <c r="D2797" s="54">
        <v>14895</v>
      </c>
    </row>
    <row r="2798" spans="2:4" x14ac:dyDescent="0.15">
      <c r="B2798" s="53">
        <v>45693</v>
      </c>
      <c r="C2798" s="54">
        <v>172584</v>
      </c>
      <c r="D2798" s="54">
        <v>15180</v>
      </c>
    </row>
    <row r="2799" spans="2:4" x14ac:dyDescent="0.15">
      <c r="B2799" s="53">
        <v>45694</v>
      </c>
      <c r="C2799" s="54">
        <v>173562</v>
      </c>
      <c r="D2799" s="54">
        <v>15525</v>
      </c>
    </row>
    <row r="2800" spans="2:4" x14ac:dyDescent="0.15">
      <c r="B2800" s="53">
        <v>45695</v>
      </c>
      <c r="C2800" s="54">
        <v>175710</v>
      </c>
      <c r="D2800" s="54">
        <v>15575</v>
      </c>
    </row>
    <row r="2801" spans="2:6" x14ac:dyDescent="0.15">
      <c r="B2801" s="53">
        <v>45698</v>
      </c>
      <c r="C2801" s="54">
        <v>175710</v>
      </c>
      <c r="D2801" s="54">
        <v>15400</v>
      </c>
    </row>
    <row r="2802" spans="2:6" x14ac:dyDescent="0.15">
      <c r="B2802" s="53">
        <v>45699</v>
      </c>
      <c r="C2802" s="54">
        <v>176946</v>
      </c>
      <c r="D2802" s="54">
        <v>15175</v>
      </c>
    </row>
    <row r="2803" spans="2:6" x14ac:dyDescent="0.15">
      <c r="B2803" s="53">
        <v>45700</v>
      </c>
      <c r="C2803" s="54">
        <v>175806</v>
      </c>
      <c r="D2803" s="54">
        <v>15200</v>
      </c>
    </row>
    <row r="2804" spans="2:6" x14ac:dyDescent="0.15">
      <c r="B2804" s="53">
        <v>45701</v>
      </c>
      <c r="C2804" s="54">
        <v>180900</v>
      </c>
      <c r="D2804" s="54">
        <v>15100</v>
      </c>
    </row>
    <row r="2805" spans="2:6" x14ac:dyDescent="0.15">
      <c r="B2805" s="53">
        <v>45702</v>
      </c>
      <c r="C2805" s="54">
        <v>183852</v>
      </c>
      <c r="D2805" s="54">
        <v>15360</v>
      </c>
    </row>
    <row r="2806" spans="2:6" x14ac:dyDescent="0.15">
      <c r="B2806" s="53">
        <v>45705</v>
      </c>
      <c r="C2806" s="54">
        <v>184692</v>
      </c>
      <c r="D2806" s="54">
        <v>15175</v>
      </c>
    </row>
    <row r="2807" spans="2:6" x14ac:dyDescent="0.15">
      <c r="B2807" s="53">
        <v>45706</v>
      </c>
      <c r="C2807" s="54">
        <v>189516</v>
      </c>
      <c r="D2807" s="54">
        <v>15135</v>
      </c>
    </row>
    <row r="2808" spans="2:6" x14ac:dyDescent="0.15">
      <c r="B2808" s="53">
        <v>45707</v>
      </c>
      <c r="C2808" s="54">
        <v>190452</v>
      </c>
      <c r="D2808" s="54">
        <v>15130</v>
      </c>
    </row>
    <row r="2809" spans="2:6" x14ac:dyDescent="0.15">
      <c r="B2809" s="53">
        <v>45708</v>
      </c>
      <c r="C2809" s="54">
        <v>192180</v>
      </c>
      <c r="D2809" s="54">
        <v>15405</v>
      </c>
    </row>
    <row r="2810" spans="2:6" x14ac:dyDescent="0.15">
      <c r="B2810" s="53">
        <v>45709</v>
      </c>
      <c r="C2810" s="54">
        <v>195906</v>
      </c>
      <c r="D2810" s="54">
        <v>15300</v>
      </c>
    </row>
    <row r="2811" spans="2:6" x14ac:dyDescent="0.15">
      <c r="B2811" s="53">
        <v>45712</v>
      </c>
      <c r="C2811" s="54">
        <v>192828</v>
      </c>
      <c r="D2811" s="54">
        <v>15335</v>
      </c>
    </row>
    <row r="2812" spans="2:6" x14ac:dyDescent="0.15">
      <c r="B2812" s="53">
        <v>45713</v>
      </c>
      <c r="C2812" s="54">
        <v>192642</v>
      </c>
      <c r="D2812" s="54">
        <v>15150</v>
      </c>
    </row>
    <row r="2813" spans="2:6" x14ac:dyDescent="0.15">
      <c r="B2813" s="53">
        <v>45714</v>
      </c>
      <c r="C2813" s="54">
        <v>192108</v>
      </c>
      <c r="D2813" s="54">
        <v>15450</v>
      </c>
    </row>
    <row r="2814" spans="2:6" x14ac:dyDescent="0.15">
      <c r="B2814" s="53">
        <v>45715</v>
      </c>
      <c r="C2814" s="54">
        <v>193782</v>
      </c>
      <c r="D2814" s="54">
        <v>15645</v>
      </c>
    </row>
    <row r="2815" spans="2:6" x14ac:dyDescent="0.15">
      <c r="B2815" s="53">
        <v>45716</v>
      </c>
      <c r="C2815" s="54">
        <v>194964</v>
      </c>
      <c r="D2815" s="54">
        <v>15460</v>
      </c>
    </row>
    <row r="2816" spans="2:6" x14ac:dyDescent="0.15">
      <c r="B2816" s="53">
        <v>45719</v>
      </c>
      <c r="C2816" s="54">
        <v>195162</v>
      </c>
      <c r="D2816" s="54">
        <v>15600</v>
      </c>
      <c r="F2816" s="54"/>
    </row>
    <row r="2817" spans="2:6" x14ac:dyDescent="0.15">
      <c r="B2817" s="53">
        <v>45720</v>
      </c>
      <c r="C2817" s="54">
        <v>195360</v>
      </c>
      <c r="D2817" s="54">
        <v>15760</v>
      </c>
      <c r="F2817" s="54"/>
    </row>
    <row r="2818" spans="2:6" x14ac:dyDescent="0.15">
      <c r="B2818" s="53">
        <v>45721</v>
      </c>
      <c r="C2818" s="54">
        <v>194520</v>
      </c>
      <c r="D2818" s="54">
        <v>15675</v>
      </c>
    </row>
    <row r="2819" spans="2:6" x14ac:dyDescent="0.15">
      <c r="B2819" s="53">
        <v>45722</v>
      </c>
      <c r="C2819" s="54">
        <v>199410</v>
      </c>
      <c r="D2819" s="54">
        <v>15990</v>
      </c>
    </row>
    <row r="2820" spans="2:6" x14ac:dyDescent="0.15">
      <c r="B2820" s="53">
        <v>45723</v>
      </c>
      <c r="C2820" s="54">
        <v>198522</v>
      </c>
      <c r="D2820" s="54">
        <v>16050</v>
      </c>
    </row>
    <row r="2821" spans="2:6" x14ac:dyDescent="0.15">
      <c r="B2821" s="53">
        <v>45726</v>
      </c>
      <c r="C2821" s="54">
        <v>197826</v>
      </c>
      <c r="D2821" s="54">
        <v>16420</v>
      </c>
    </row>
    <row r="2822" spans="2:6" x14ac:dyDescent="0.15">
      <c r="B2822" s="53">
        <v>45727</v>
      </c>
      <c r="C2822" s="54">
        <v>199308</v>
      </c>
      <c r="D2822" s="54">
        <v>16295</v>
      </c>
    </row>
    <row r="2823" spans="2:6" x14ac:dyDescent="0.15">
      <c r="B2823" s="53">
        <v>45728</v>
      </c>
      <c r="C2823" s="54">
        <v>199686</v>
      </c>
      <c r="D2823" s="54">
        <v>16460</v>
      </c>
    </row>
    <row r="2824" spans="2:6" x14ac:dyDescent="0.15">
      <c r="B2824" s="53">
        <v>45729</v>
      </c>
      <c r="C2824" s="54">
        <v>199974</v>
      </c>
      <c r="D2824" s="54">
        <v>16230</v>
      </c>
    </row>
    <row r="2825" spans="2:6" x14ac:dyDescent="0.15">
      <c r="B2825" s="53">
        <v>45730</v>
      </c>
      <c r="C2825" s="54">
        <v>200580</v>
      </c>
      <c r="D2825" s="54">
        <v>16450</v>
      </c>
    </row>
    <row r="2826" spans="2:6" x14ac:dyDescent="0.15">
      <c r="B2826" s="53">
        <v>45733</v>
      </c>
      <c r="C2826" s="54">
        <v>200880</v>
      </c>
      <c r="D2826" s="54">
        <v>16310</v>
      </c>
    </row>
    <row r="2827" spans="2:6" x14ac:dyDescent="0.15">
      <c r="B2827" s="53">
        <v>45734</v>
      </c>
      <c r="C2827" s="54">
        <v>200796</v>
      </c>
      <c r="D2827" s="54">
        <v>16060</v>
      </c>
    </row>
    <row r="2828" spans="2:6" x14ac:dyDescent="0.15">
      <c r="B2828" s="53">
        <v>45735</v>
      </c>
      <c r="C2828" s="54">
        <v>201330</v>
      </c>
      <c r="D2828" s="54">
        <v>16350</v>
      </c>
    </row>
    <row r="2829" spans="2:6" x14ac:dyDescent="0.15">
      <c r="B2829" s="53">
        <v>45736</v>
      </c>
      <c r="C2829" s="54">
        <v>200436</v>
      </c>
      <c r="D2829" s="54">
        <v>16010</v>
      </c>
    </row>
    <row r="2830" spans="2:6" x14ac:dyDescent="0.15">
      <c r="B2830" s="53">
        <v>45737</v>
      </c>
      <c r="C2830" s="54">
        <v>200676</v>
      </c>
      <c r="D2830" s="54">
        <v>15915</v>
      </c>
    </row>
    <row r="2831" spans="2:6" x14ac:dyDescent="0.15">
      <c r="B2831" s="53">
        <v>45740</v>
      </c>
      <c r="C2831" s="54">
        <v>200688</v>
      </c>
      <c r="D2831" s="54">
        <v>15895</v>
      </c>
    </row>
    <row r="2832" spans="2:6" x14ac:dyDescent="0.15">
      <c r="B2832" s="53">
        <v>45741</v>
      </c>
      <c r="C2832" s="54">
        <v>200616</v>
      </c>
      <c r="D2832" s="54">
        <v>15785</v>
      </c>
    </row>
    <row r="2833" spans="2:5" x14ac:dyDescent="0.15">
      <c r="B2833" s="53">
        <v>45742</v>
      </c>
      <c r="C2833" s="54">
        <v>201078</v>
      </c>
      <c r="D2833" s="54">
        <v>15975</v>
      </c>
    </row>
    <row r="2834" spans="2:5" x14ac:dyDescent="0.15">
      <c r="B2834" s="53">
        <v>45743</v>
      </c>
      <c r="C2834" s="54">
        <v>201300</v>
      </c>
      <c r="D2834" s="54">
        <v>16040</v>
      </c>
    </row>
    <row r="2835" spans="2:5" x14ac:dyDescent="0.15">
      <c r="B2835" s="53">
        <v>45744</v>
      </c>
      <c r="C2835" s="54">
        <v>200304</v>
      </c>
      <c r="D2835" s="54">
        <v>16160</v>
      </c>
    </row>
    <row r="2836" spans="2:5" x14ac:dyDescent="0.15">
      <c r="B2836" s="53">
        <v>45747</v>
      </c>
      <c r="C2836" s="54">
        <v>198720</v>
      </c>
      <c r="D2836" s="54">
        <v>15715</v>
      </c>
    </row>
    <row r="2837" spans="2:5" x14ac:dyDescent="0.15">
      <c r="B2837" s="53">
        <v>45748</v>
      </c>
      <c r="C2837" s="54">
        <v>199020</v>
      </c>
      <c r="D2837" s="54">
        <v>15850</v>
      </c>
      <c r="E2837" s="54">
        <v>25000</v>
      </c>
    </row>
    <row r="2838" spans="2:5" x14ac:dyDescent="0.15">
      <c r="B2838" s="53">
        <v>45749</v>
      </c>
      <c r="C2838" s="54">
        <v>199020</v>
      </c>
      <c r="D2838" s="54">
        <v>15795</v>
      </c>
    </row>
    <row r="2839" spans="2:5" x14ac:dyDescent="0.15">
      <c r="B2839" s="53">
        <v>45750</v>
      </c>
      <c r="C2839" s="54">
        <v>200250</v>
      </c>
      <c r="D2839" s="54">
        <v>15650</v>
      </c>
    </row>
    <row r="2840" spans="2:5" x14ac:dyDescent="0.15">
      <c r="B2840" s="53">
        <v>45751</v>
      </c>
      <c r="C2840" s="54">
        <v>200400</v>
      </c>
      <c r="D2840" s="54">
        <v>15050</v>
      </c>
    </row>
    <row r="2841" spans="2:5" x14ac:dyDescent="0.15">
      <c r="B2841" s="53">
        <v>45754</v>
      </c>
      <c r="C2841" s="54">
        <v>202308</v>
      </c>
      <c r="D2841" s="54">
        <v>14360</v>
      </c>
    </row>
    <row r="2842" spans="2:5" x14ac:dyDescent="0.15">
      <c r="B2842" s="53">
        <v>45755</v>
      </c>
      <c r="C2842" s="54">
        <v>202938</v>
      </c>
      <c r="D2842" s="54">
        <v>14270</v>
      </c>
    </row>
    <row r="2843" spans="2:5" x14ac:dyDescent="0.15">
      <c r="B2843" s="53">
        <v>45756</v>
      </c>
      <c r="C2843" s="54">
        <v>202878</v>
      </c>
      <c r="D2843" s="54">
        <v>13815</v>
      </c>
    </row>
    <row r="2844" spans="2:5" x14ac:dyDescent="0.15">
      <c r="B2844" s="53">
        <v>45757</v>
      </c>
      <c r="C2844" s="54">
        <v>203646</v>
      </c>
      <c r="D2844" s="54">
        <v>14590</v>
      </c>
    </row>
    <row r="2845" spans="2:5" x14ac:dyDescent="0.15">
      <c r="B2845" s="53">
        <v>45758</v>
      </c>
      <c r="C2845" s="54">
        <v>204492</v>
      </c>
      <c r="D2845" s="54">
        <v>15015</v>
      </c>
    </row>
    <row r="2846" spans="2:5" x14ac:dyDescent="0.15">
      <c r="B2846" s="53">
        <v>45761</v>
      </c>
      <c r="C2846" s="54">
        <v>204372</v>
      </c>
      <c r="D2846" s="54">
        <v>15175</v>
      </c>
    </row>
    <row r="2847" spans="2:5" x14ac:dyDescent="0.15">
      <c r="B2847" s="53">
        <v>45762</v>
      </c>
      <c r="C2847" s="54">
        <v>202818</v>
      </c>
      <c r="D2847" s="54">
        <v>15360</v>
      </c>
    </row>
    <row r="2848" spans="2:5" x14ac:dyDescent="0.15">
      <c r="B2848" s="53">
        <v>45763</v>
      </c>
      <c r="C2848" s="54">
        <v>202590</v>
      </c>
      <c r="D2848" s="54">
        <v>15400</v>
      </c>
    </row>
    <row r="2849" spans="2:5" x14ac:dyDescent="0.15">
      <c r="B2849" s="53">
        <v>45764</v>
      </c>
      <c r="C2849" s="54">
        <v>204528</v>
      </c>
      <c r="D2849" s="54">
        <v>15425</v>
      </c>
    </row>
    <row r="2850" spans="2:5" x14ac:dyDescent="0.15">
      <c r="B2850" s="53">
        <v>45765</v>
      </c>
      <c r="C2850" s="54">
        <v>204528</v>
      </c>
      <c r="D2850" s="54">
        <v>15425</v>
      </c>
      <c r="E2850" s="54" t="s">
        <v>1176</v>
      </c>
    </row>
    <row r="2851" spans="2:5" x14ac:dyDescent="0.15">
      <c r="B2851" s="53">
        <v>45768</v>
      </c>
      <c r="C2851" s="54">
        <v>204528</v>
      </c>
      <c r="D2851" s="54">
        <v>15425</v>
      </c>
      <c r="E2851" s="54" t="s">
        <v>1060</v>
      </c>
    </row>
    <row r="2852" spans="2:5" x14ac:dyDescent="0.15">
      <c r="B2852" s="53">
        <v>45769</v>
      </c>
      <c r="C2852" s="54">
        <v>206430</v>
      </c>
      <c r="D2852" s="54">
        <v>15525</v>
      </c>
    </row>
    <row r="2853" spans="2:5" x14ac:dyDescent="0.15">
      <c r="B2853" s="53">
        <v>45770</v>
      </c>
      <c r="C2853" s="54">
        <v>204252</v>
      </c>
      <c r="D2853" s="54">
        <v>15550</v>
      </c>
    </row>
    <row r="2854" spans="2:5" x14ac:dyDescent="0.15">
      <c r="B2854" s="53">
        <v>45771</v>
      </c>
      <c r="C2854" s="54">
        <v>203850</v>
      </c>
      <c r="D2854" s="54">
        <v>15625</v>
      </c>
    </row>
    <row r="2855" spans="2:5" x14ac:dyDescent="0.15">
      <c r="B2855" s="53">
        <v>45772</v>
      </c>
      <c r="C2855" s="54">
        <v>202470</v>
      </c>
      <c r="D2855" s="54">
        <v>15530</v>
      </c>
    </row>
    <row r="2856" spans="2:5" x14ac:dyDescent="0.15">
      <c r="B2856" s="53">
        <v>45775</v>
      </c>
      <c r="C2856" s="54">
        <v>201426</v>
      </c>
      <c r="D2856" s="54">
        <v>15450</v>
      </c>
    </row>
    <row r="2857" spans="2:5" x14ac:dyDescent="0.15">
      <c r="B2857" s="53">
        <v>45776</v>
      </c>
      <c r="C2857" s="54">
        <v>204564</v>
      </c>
      <c r="D2857" s="54">
        <v>15380</v>
      </c>
    </row>
    <row r="2858" spans="2:5" x14ac:dyDescent="0.15">
      <c r="B2858" s="53">
        <v>45777</v>
      </c>
      <c r="C2858" s="54">
        <v>201318</v>
      </c>
      <c r="D2858" s="54">
        <v>15375</v>
      </c>
    </row>
    <row r="2859" spans="2:5" x14ac:dyDescent="0.15">
      <c r="B2859" s="53">
        <v>45778</v>
      </c>
      <c r="C2859" s="54">
        <v>201930</v>
      </c>
      <c r="D2859" s="54">
        <v>15005</v>
      </c>
    </row>
    <row r="2860" spans="2:5" x14ac:dyDescent="0.15">
      <c r="B2860" s="53">
        <v>45779</v>
      </c>
      <c r="C2860" s="54">
        <v>200418</v>
      </c>
      <c r="D2860" s="54">
        <v>15325</v>
      </c>
    </row>
    <row r="2861" spans="2:5" x14ac:dyDescent="0.15">
      <c r="B2861" s="53">
        <v>45782</v>
      </c>
      <c r="C2861" s="54">
        <v>200418</v>
      </c>
      <c r="D2861" s="54">
        <v>15325</v>
      </c>
      <c r="E2861" s="54" t="s">
        <v>1060</v>
      </c>
    </row>
    <row r="2862" spans="2:5" x14ac:dyDescent="0.15">
      <c r="B2862" s="53">
        <v>45783</v>
      </c>
      <c r="C2862" s="54">
        <v>200082</v>
      </c>
      <c r="D2862" s="54">
        <v>15440</v>
      </c>
    </row>
    <row r="2863" spans="2:5" x14ac:dyDescent="0.15">
      <c r="B2863" s="53">
        <v>45784</v>
      </c>
      <c r="C2863" s="54">
        <v>199782</v>
      </c>
      <c r="D2863" s="54">
        <v>15355</v>
      </c>
    </row>
    <row r="2864" spans="2:5" x14ac:dyDescent="0.15">
      <c r="B2864" s="53">
        <v>45785</v>
      </c>
      <c r="C2864" s="54">
        <v>198312</v>
      </c>
      <c r="D2864" s="54">
        <v>15375</v>
      </c>
    </row>
    <row r="2865" spans="2:5" x14ac:dyDescent="0.15">
      <c r="B2865" s="53">
        <v>45786</v>
      </c>
      <c r="C2865" s="54">
        <v>197670</v>
      </c>
      <c r="D2865" s="54">
        <v>15460</v>
      </c>
    </row>
    <row r="2866" spans="2:5" x14ac:dyDescent="0.15">
      <c r="B2866" s="53">
        <v>45789</v>
      </c>
      <c r="C2866" s="54">
        <v>197754</v>
      </c>
      <c r="D2866" s="54">
        <v>15485</v>
      </c>
    </row>
    <row r="2867" spans="2:5" x14ac:dyDescent="0.15">
      <c r="B2867" s="53">
        <v>45790</v>
      </c>
      <c r="C2867" s="54">
        <v>198516</v>
      </c>
      <c r="D2867" s="54">
        <v>15475</v>
      </c>
    </row>
    <row r="2868" spans="2:5" x14ac:dyDescent="0.15">
      <c r="B2868" s="53">
        <v>45791</v>
      </c>
      <c r="C2868" s="54">
        <v>198432</v>
      </c>
      <c r="D2868" s="54">
        <v>15725</v>
      </c>
    </row>
    <row r="2869" spans="2:5" x14ac:dyDescent="0.15">
      <c r="B2869" s="53">
        <v>45792</v>
      </c>
      <c r="C2869" s="54">
        <v>199146</v>
      </c>
      <c r="D2869" s="54">
        <v>15475</v>
      </c>
    </row>
    <row r="2870" spans="2:5" x14ac:dyDescent="0.15">
      <c r="B2870" s="53">
        <v>45793</v>
      </c>
      <c r="C2870" s="54">
        <v>195222</v>
      </c>
      <c r="D2870" s="54">
        <v>15435</v>
      </c>
    </row>
    <row r="2871" spans="2:5" x14ac:dyDescent="0.15">
      <c r="B2871" s="53">
        <v>45796</v>
      </c>
      <c r="C2871" s="54">
        <v>202008</v>
      </c>
      <c r="D2871" s="54">
        <v>15310</v>
      </c>
    </row>
    <row r="2872" spans="2:5" x14ac:dyDescent="0.15">
      <c r="B2872" s="53">
        <v>45797</v>
      </c>
      <c r="C2872" s="54">
        <v>202098</v>
      </c>
      <c r="D2872" s="54">
        <v>15350</v>
      </c>
    </row>
    <row r="2873" spans="2:5" x14ac:dyDescent="0.15">
      <c r="B2873" s="53">
        <v>45798</v>
      </c>
      <c r="C2873" s="54">
        <v>201786</v>
      </c>
      <c r="D2873" s="54">
        <v>15330</v>
      </c>
    </row>
    <row r="2874" spans="2:5" x14ac:dyDescent="0.15">
      <c r="B2874" s="53">
        <v>45799</v>
      </c>
      <c r="C2874" s="54">
        <v>200910</v>
      </c>
      <c r="D2874" s="54">
        <v>15250</v>
      </c>
    </row>
    <row r="2875" spans="2:5" x14ac:dyDescent="0.15">
      <c r="B2875" s="53">
        <v>45800</v>
      </c>
      <c r="C2875" s="54">
        <v>198636</v>
      </c>
      <c r="D2875" s="54">
        <v>15205</v>
      </c>
    </row>
    <row r="2876" spans="2:5" x14ac:dyDescent="0.15">
      <c r="B2876" s="53">
        <v>45803</v>
      </c>
      <c r="C2876" s="54">
        <v>198636</v>
      </c>
      <c r="D2876" s="54">
        <v>15205</v>
      </c>
      <c r="E2876" s="54" t="s">
        <v>1183</v>
      </c>
    </row>
    <row r="2877" spans="2:5" x14ac:dyDescent="0.15">
      <c r="B2877" s="53">
        <v>45804</v>
      </c>
      <c r="C2877" s="54">
        <v>199998</v>
      </c>
      <c r="D2877" s="54">
        <v>15275</v>
      </c>
    </row>
    <row r="2878" spans="2:5" x14ac:dyDescent="0.15">
      <c r="B2878" s="53">
        <v>45805</v>
      </c>
      <c r="C2878" s="54">
        <v>200862</v>
      </c>
      <c r="D2878" s="54">
        <v>14965</v>
      </c>
    </row>
    <row r="2879" spans="2:5" x14ac:dyDescent="0.15">
      <c r="B2879" s="53">
        <v>45806</v>
      </c>
      <c r="C2879" s="54">
        <v>200142</v>
      </c>
      <c r="D2879" s="54">
        <v>15105</v>
      </c>
    </row>
    <row r="2880" spans="2:5" x14ac:dyDescent="0.15">
      <c r="B2880" s="53">
        <v>45807</v>
      </c>
      <c r="C2880" s="54">
        <v>199380</v>
      </c>
      <c r="D2880" s="54">
        <v>15150</v>
      </c>
    </row>
    <row r="2881" spans="2:4" x14ac:dyDescent="0.15">
      <c r="B2881" s="53">
        <v>45810</v>
      </c>
      <c r="C2881" s="54">
        <v>200310</v>
      </c>
      <c r="D2881" s="54">
        <v>15145</v>
      </c>
    </row>
    <row r="2882" spans="2:4" x14ac:dyDescent="0.15">
      <c r="B2882" s="53">
        <v>45811</v>
      </c>
      <c r="C2882" s="54">
        <v>201462</v>
      </c>
      <c r="D2882" s="54">
        <v>15200</v>
      </c>
    </row>
    <row r="2883" spans="2:4" x14ac:dyDescent="0.15">
      <c r="B2883" s="53">
        <v>45812</v>
      </c>
      <c r="C2883" s="54">
        <v>201624</v>
      </c>
      <c r="D2883" s="54">
        <v>15280</v>
      </c>
    </row>
    <row r="2884" spans="2:4" x14ac:dyDescent="0.15">
      <c r="B2884" s="53">
        <v>45813</v>
      </c>
      <c r="C2884" s="54">
        <v>200724</v>
      </c>
      <c r="D2884" s="54">
        <v>15285</v>
      </c>
    </row>
    <row r="2885" spans="2:4" x14ac:dyDescent="0.15">
      <c r="B2885" s="53">
        <v>45814</v>
      </c>
      <c r="C2885" s="54">
        <v>200106</v>
      </c>
      <c r="D2885" s="54">
        <v>15225</v>
      </c>
    </row>
    <row r="2886" spans="2:4" x14ac:dyDescent="0.15">
      <c r="B2886" s="53">
        <v>45817</v>
      </c>
      <c r="C2886" s="54">
        <v>199092</v>
      </c>
      <c r="D2886" s="54">
        <v>15240</v>
      </c>
    </row>
    <row r="2887" spans="2:4" x14ac:dyDescent="0.15">
      <c r="B2887" s="53">
        <v>45818</v>
      </c>
      <c r="C2887" s="54">
        <v>198126</v>
      </c>
      <c r="D2887" s="54">
        <v>15070</v>
      </c>
    </row>
    <row r="2888" spans="2:4" x14ac:dyDescent="0.15">
      <c r="B2888" s="53">
        <v>45819</v>
      </c>
      <c r="C2888" s="54">
        <v>197508</v>
      </c>
      <c r="D2888" s="54">
        <v>15030</v>
      </c>
    </row>
    <row r="2889" spans="2:4" x14ac:dyDescent="0.15">
      <c r="B2889" s="53">
        <v>45820</v>
      </c>
      <c r="C2889" s="54">
        <v>197634</v>
      </c>
      <c r="D2889" s="54">
        <v>14940</v>
      </c>
    </row>
    <row r="2890" spans="2:4" x14ac:dyDescent="0.15">
      <c r="B2890" s="53">
        <v>45821</v>
      </c>
      <c r="C2890" s="54">
        <v>197538</v>
      </c>
      <c r="D2890" s="54">
        <v>14970</v>
      </c>
    </row>
    <row r="2891" spans="2:4" x14ac:dyDescent="0.15">
      <c r="B2891" s="53">
        <v>45824</v>
      </c>
      <c r="C2891" s="54">
        <v>202950</v>
      </c>
      <c r="D2891" s="54">
        <v>15000</v>
      </c>
    </row>
    <row r="2892" spans="2:4" x14ac:dyDescent="0.15">
      <c r="B2892" s="53">
        <v>45825</v>
      </c>
      <c r="C2892" s="54">
        <v>204936</v>
      </c>
      <c r="D2892" s="54">
        <v>14820</v>
      </c>
    </row>
    <row r="2893" spans="2:4" x14ac:dyDescent="0.15">
      <c r="B2893" s="53">
        <v>45826</v>
      </c>
      <c r="C2893" s="54">
        <v>204120</v>
      </c>
      <c r="D2893" s="54">
        <v>14785</v>
      </c>
    </row>
    <row r="2894" spans="2:4" x14ac:dyDescent="0.15">
      <c r="B2894" s="53">
        <v>45827</v>
      </c>
      <c r="C2894" s="54">
        <v>203598</v>
      </c>
      <c r="D2894" s="54">
        <v>14850</v>
      </c>
    </row>
    <row r="2895" spans="2:4" x14ac:dyDescent="0.15">
      <c r="B2895" s="53">
        <v>45828</v>
      </c>
      <c r="C2895" s="54">
        <v>205140</v>
      </c>
      <c r="D2895" s="54">
        <v>14770</v>
      </c>
    </row>
    <row r="2896" spans="2:4" x14ac:dyDescent="0.15">
      <c r="B2896" s="53">
        <v>45831</v>
      </c>
      <c r="C2896" s="54">
        <v>204144</v>
      </c>
      <c r="D2896" s="54">
        <v>14605</v>
      </c>
    </row>
    <row r="2897" spans="2:5" x14ac:dyDescent="0.15">
      <c r="B2897" s="53">
        <v>45832</v>
      </c>
      <c r="C2897" s="54">
        <v>203928</v>
      </c>
      <c r="D2897" s="54">
        <v>14745</v>
      </c>
    </row>
    <row r="2898" spans="2:5" x14ac:dyDescent="0.15">
      <c r="B2898" s="53">
        <v>45833</v>
      </c>
      <c r="C2898" s="54">
        <v>204360</v>
      </c>
      <c r="D2898" s="54">
        <v>14806</v>
      </c>
    </row>
    <row r="2899" spans="2:5" x14ac:dyDescent="0.15">
      <c r="B2899" s="53">
        <v>45834</v>
      </c>
      <c r="C2899" s="54">
        <v>204216</v>
      </c>
      <c r="D2899" s="54">
        <v>14960</v>
      </c>
    </row>
    <row r="2900" spans="2:5" x14ac:dyDescent="0.15">
      <c r="B2900" s="53">
        <v>45835</v>
      </c>
      <c r="C2900" s="54">
        <v>204294</v>
      </c>
      <c r="D2900" s="54">
        <v>15030</v>
      </c>
    </row>
    <row r="2901" spans="2:5" x14ac:dyDescent="0.15">
      <c r="B2901" s="53">
        <v>45838</v>
      </c>
      <c r="C2901" s="54">
        <v>204006</v>
      </c>
      <c r="D2901" s="54">
        <v>15020</v>
      </c>
    </row>
    <row r="2902" spans="2:5" x14ac:dyDescent="0.15">
      <c r="B2902" s="53">
        <v>45839</v>
      </c>
      <c r="C2902" s="54">
        <v>203886</v>
      </c>
      <c r="D2902" s="54">
        <v>14965</v>
      </c>
      <c r="E2902" s="54">
        <v>25000</v>
      </c>
    </row>
    <row r="2903" spans="2:5" x14ac:dyDescent="0.15">
      <c r="B2903" s="53">
        <v>45840</v>
      </c>
      <c r="C2903" s="54">
        <v>204102</v>
      </c>
      <c r="D2903" s="54">
        <v>15085</v>
      </c>
    </row>
    <row r="2904" spans="2:5" x14ac:dyDescent="0.15">
      <c r="B2904" s="53">
        <v>45841</v>
      </c>
      <c r="C2904" s="54">
        <v>200628</v>
      </c>
      <c r="D2904" s="54">
        <v>15250</v>
      </c>
    </row>
    <row r="2905" spans="2:5" x14ac:dyDescent="0.15">
      <c r="B2905" s="53">
        <v>45842</v>
      </c>
      <c r="C2905" s="54">
        <v>202470</v>
      </c>
      <c r="D2905" s="54">
        <v>15120</v>
      </c>
    </row>
    <row r="2906" spans="2:5" x14ac:dyDescent="0.15">
      <c r="B2906" s="53">
        <v>45845</v>
      </c>
      <c r="C2906" s="54">
        <v>202470</v>
      </c>
      <c r="D2906" s="54">
        <v>14920</v>
      </c>
    </row>
    <row r="2907" spans="2:5" x14ac:dyDescent="0.15">
      <c r="B2907" s="53">
        <v>45846</v>
      </c>
      <c r="C2907" s="54">
        <v>202620</v>
      </c>
      <c r="D2907" s="54">
        <v>14940</v>
      </c>
    </row>
    <row r="2908" spans="2:5" x14ac:dyDescent="0.15">
      <c r="B2908" s="53">
        <v>45847</v>
      </c>
      <c r="C2908" s="54">
        <v>203562</v>
      </c>
      <c r="D2908" s="54">
        <v>14825</v>
      </c>
    </row>
    <row r="2909" spans="2:5" x14ac:dyDescent="0.15">
      <c r="B2909" s="53">
        <v>45848</v>
      </c>
      <c r="C2909" s="54">
        <v>204738</v>
      </c>
      <c r="D2909" s="54">
        <v>15100</v>
      </c>
    </row>
    <row r="2910" spans="2:5" x14ac:dyDescent="0.15">
      <c r="B2910" s="53">
        <v>45849</v>
      </c>
      <c r="C2910" s="54">
        <v>206178</v>
      </c>
      <c r="D2910" s="54">
        <v>14955</v>
      </c>
    </row>
    <row r="2911" spans="2:5" x14ac:dyDescent="0.15">
      <c r="B2911" s="53">
        <v>45852</v>
      </c>
      <c r="C2911" s="54">
        <v>206580</v>
      </c>
      <c r="D2911" s="54">
        <v>14885</v>
      </c>
    </row>
    <row r="2912" spans="2:5" x14ac:dyDescent="0.15">
      <c r="B2912" s="53">
        <v>45853</v>
      </c>
      <c r="C2912" s="54">
        <v>206580</v>
      </c>
      <c r="D2912" s="54">
        <v>14840</v>
      </c>
    </row>
    <row r="2913" spans="2:5" x14ac:dyDescent="0.15">
      <c r="B2913" s="53">
        <v>45854</v>
      </c>
      <c r="C2913" s="54">
        <v>207288</v>
      </c>
      <c r="D2913" s="54">
        <v>14800</v>
      </c>
    </row>
    <row r="2914" spans="2:5" x14ac:dyDescent="0.15">
      <c r="B2914" s="53">
        <v>45855</v>
      </c>
      <c r="C2914" s="54">
        <v>207282</v>
      </c>
      <c r="D2914" s="54">
        <v>14800</v>
      </c>
    </row>
    <row r="2915" spans="2:5" x14ac:dyDescent="0.15">
      <c r="B2915" s="53">
        <v>45856</v>
      </c>
      <c r="C2915" s="54">
        <v>207576</v>
      </c>
      <c r="D2915" s="54">
        <v>14900</v>
      </c>
    </row>
    <row r="2916" spans="2:5" x14ac:dyDescent="0.15">
      <c r="B2916" s="53">
        <v>45859</v>
      </c>
      <c r="C2916" s="54">
        <v>207876</v>
      </c>
      <c r="D2916" s="54">
        <v>15275</v>
      </c>
    </row>
    <row r="2917" spans="2:5" x14ac:dyDescent="0.15">
      <c r="B2917" s="53">
        <v>45860</v>
      </c>
      <c r="C2917" s="54">
        <v>208092</v>
      </c>
      <c r="D2917" s="54">
        <v>15280</v>
      </c>
    </row>
    <row r="2918" spans="2:5" x14ac:dyDescent="0.15">
      <c r="B2918" s="53">
        <v>45861</v>
      </c>
      <c r="C2918" s="54">
        <v>205872</v>
      </c>
      <c r="D2918" s="54">
        <v>15330</v>
      </c>
    </row>
    <row r="2919" spans="2:5" x14ac:dyDescent="0.15">
      <c r="B2919" s="53">
        <v>45862</v>
      </c>
      <c r="C2919" s="54">
        <v>204456</v>
      </c>
      <c r="D2919" s="54">
        <v>15330</v>
      </c>
    </row>
    <row r="2920" spans="2:5" x14ac:dyDescent="0.15">
      <c r="B2920" s="53">
        <v>45863</v>
      </c>
      <c r="C2920" s="54">
        <v>203922</v>
      </c>
      <c r="D2920" s="54">
        <v>15245</v>
      </c>
    </row>
    <row r="2921" spans="2:5" x14ac:dyDescent="0.15">
      <c r="B2921" s="53">
        <v>45866</v>
      </c>
      <c r="C2921" s="54">
        <v>204036</v>
      </c>
      <c r="D2921" s="54">
        <v>15050</v>
      </c>
    </row>
    <row r="2922" spans="2:5" x14ac:dyDescent="0.15">
      <c r="B2922" s="53">
        <v>45867</v>
      </c>
      <c r="C2922" s="54">
        <v>204912</v>
      </c>
      <c r="D2922" s="54">
        <v>14950</v>
      </c>
    </row>
    <row r="2923" spans="2:5" x14ac:dyDescent="0.15">
      <c r="B2923" s="53">
        <v>45868</v>
      </c>
      <c r="C2923" s="54">
        <v>208092</v>
      </c>
      <c r="D2923" s="54">
        <v>14890</v>
      </c>
    </row>
    <row r="2924" spans="2:5" x14ac:dyDescent="0.15">
      <c r="B2924" s="53">
        <v>45869</v>
      </c>
      <c r="C2924" s="54">
        <v>208692</v>
      </c>
      <c r="D2924" s="54">
        <v>14800</v>
      </c>
    </row>
    <row r="2925" spans="2:5" x14ac:dyDescent="0.15">
      <c r="B2925" s="53">
        <v>45870</v>
      </c>
      <c r="C2925" s="54">
        <v>209082</v>
      </c>
      <c r="D2925" s="54">
        <v>14600</v>
      </c>
      <c r="E2925" s="54">
        <v>25000</v>
      </c>
    </row>
    <row r="2926" spans="2:5" x14ac:dyDescent="0.15">
      <c r="B2926" s="53">
        <v>45873</v>
      </c>
      <c r="C2926" s="54">
        <v>209082</v>
      </c>
      <c r="D2926" s="54">
        <v>14880</v>
      </c>
    </row>
    <row r="2927" spans="2:5" x14ac:dyDescent="0.15">
      <c r="B2927" s="53">
        <v>45874</v>
      </c>
      <c r="C2927" s="54">
        <v>211254</v>
      </c>
      <c r="D2927" s="54">
        <v>14755</v>
      </c>
    </row>
    <row r="2928" spans="2:5" x14ac:dyDescent="0.15">
      <c r="B2928" s="53">
        <v>45875</v>
      </c>
      <c r="C2928" s="54">
        <v>211452</v>
      </c>
      <c r="D2928" s="54">
        <v>14940</v>
      </c>
    </row>
    <row r="2929" spans="2:5" x14ac:dyDescent="0.15">
      <c r="B2929" s="53">
        <v>45876</v>
      </c>
      <c r="C2929" s="54">
        <v>211212</v>
      </c>
      <c r="D2929" s="54">
        <v>14980</v>
      </c>
    </row>
    <row r="2930" spans="2:5" x14ac:dyDescent="0.15">
      <c r="B2930" s="53">
        <v>45877</v>
      </c>
      <c r="C2930" s="54">
        <v>212232</v>
      </c>
      <c r="D2930" s="54">
        <v>14885</v>
      </c>
    </row>
    <row r="2931" spans="2:5" x14ac:dyDescent="0.15">
      <c r="B2931" s="53">
        <v>45880</v>
      </c>
      <c r="C2931" s="54">
        <v>211296</v>
      </c>
      <c r="D2931" s="54">
        <v>15045</v>
      </c>
    </row>
    <row r="2932" spans="2:5" x14ac:dyDescent="0.15">
      <c r="B2932" s="53">
        <v>45881</v>
      </c>
      <c r="C2932" s="54">
        <v>211746</v>
      </c>
      <c r="D2932" s="54">
        <v>14985</v>
      </c>
    </row>
    <row r="2933" spans="2:5" x14ac:dyDescent="0.15">
      <c r="B2933" s="53">
        <v>45882</v>
      </c>
      <c r="C2933" s="54">
        <v>211098</v>
      </c>
      <c r="D2933" s="54">
        <v>15135</v>
      </c>
    </row>
    <row r="2934" spans="2:5" x14ac:dyDescent="0.15">
      <c r="B2934" s="53">
        <v>45883</v>
      </c>
      <c r="C2934" s="54">
        <v>211140</v>
      </c>
      <c r="D2934" s="54">
        <v>14880</v>
      </c>
    </row>
    <row r="2935" spans="2:5" x14ac:dyDescent="0.15">
      <c r="B2935" s="53">
        <v>45884</v>
      </c>
      <c r="C2935" s="54">
        <v>211662</v>
      </c>
      <c r="D2935" s="54">
        <v>14910</v>
      </c>
    </row>
    <row r="2936" spans="2:5" x14ac:dyDescent="0.15">
      <c r="B2936" s="53">
        <v>45887</v>
      </c>
      <c r="C2936" s="54">
        <v>210414</v>
      </c>
      <c r="D2936" s="54">
        <v>14900</v>
      </c>
    </row>
    <row r="2937" spans="2:5" x14ac:dyDescent="0.15">
      <c r="B2937" s="53">
        <v>45888</v>
      </c>
      <c r="C2937" s="54">
        <v>209328</v>
      </c>
      <c r="D2937" s="54">
        <v>14885</v>
      </c>
    </row>
    <row r="2938" spans="2:5" x14ac:dyDescent="0.15">
      <c r="B2938" s="53">
        <v>45889</v>
      </c>
      <c r="C2938" s="54">
        <v>209346</v>
      </c>
      <c r="D2938" s="54">
        <v>14780</v>
      </c>
    </row>
    <row r="2939" spans="2:5" x14ac:dyDescent="0.15">
      <c r="B2939" s="53">
        <v>45890</v>
      </c>
      <c r="C2939" s="54">
        <v>209598</v>
      </c>
      <c r="D2939" s="54">
        <v>14770</v>
      </c>
    </row>
    <row r="2940" spans="2:5" x14ac:dyDescent="0.15">
      <c r="B2940" s="53">
        <v>45891</v>
      </c>
      <c r="C2940" s="54">
        <v>209748</v>
      </c>
      <c r="D2940" s="54">
        <v>14745</v>
      </c>
    </row>
    <row r="2941" spans="2:5" x14ac:dyDescent="0.15">
      <c r="B2941" s="53">
        <v>45894</v>
      </c>
      <c r="C2941" s="54">
        <v>209748</v>
      </c>
      <c r="D2941" s="54">
        <v>14745</v>
      </c>
      <c r="E2941" s="54" t="s">
        <v>1199</v>
      </c>
    </row>
    <row r="2942" spans="2:5" x14ac:dyDescent="0.15">
      <c r="B2942" s="53">
        <v>45895</v>
      </c>
      <c r="C2942" s="54">
        <v>209148</v>
      </c>
      <c r="D2942" s="54">
        <v>14975</v>
      </c>
    </row>
    <row r="2943" spans="2:5" x14ac:dyDescent="0.15">
      <c r="B2943" s="53">
        <v>45896</v>
      </c>
      <c r="C2943" s="54">
        <v>209220</v>
      </c>
      <c r="D2943" s="54">
        <v>14925</v>
      </c>
    </row>
    <row r="2944" spans="2:5" x14ac:dyDescent="0.15">
      <c r="B2944" s="53">
        <v>45897</v>
      </c>
      <c r="C2944" s="54">
        <v>209676</v>
      </c>
      <c r="D2944" s="54">
        <v>15015</v>
      </c>
    </row>
    <row r="2945" spans="2:5" x14ac:dyDescent="0.15">
      <c r="B2945" s="53">
        <v>45898</v>
      </c>
      <c r="C2945" s="54">
        <v>209544</v>
      </c>
      <c r="D2945" s="54">
        <v>15190</v>
      </c>
    </row>
    <row r="2946" spans="2:5" x14ac:dyDescent="0.15">
      <c r="B2946" s="53">
        <v>45901</v>
      </c>
      <c r="C2946" s="54">
        <v>209844</v>
      </c>
      <c r="D2946" s="54">
        <v>15265</v>
      </c>
      <c r="E2946" s="54">
        <v>25000</v>
      </c>
    </row>
    <row r="2947" spans="2:5" x14ac:dyDescent="0.15">
      <c r="B2947" s="53">
        <v>45902</v>
      </c>
      <c r="C2947" s="54">
        <v>210234</v>
      </c>
      <c r="D2947" s="54">
        <v>15100</v>
      </c>
    </row>
    <row r="2948" spans="2:5" x14ac:dyDescent="0.15">
      <c r="B2948" s="53">
        <v>45903</v>
      </c>
      <c r="C2948" s="54">
        <v>214230</v>
      </c>
      <c r="D2948" s="54">
        <v>15110</v>
      </c>
    </row>
    <row r="2949" spans="2:5" x14ac:dyDescent="0.15">
      <c r="B2949" s="53">
        <v>45904</v>
      </c>
      <c r="C2949" s="54">
        <v>215310</v>
      </c>
      <c r="D2949" s="54">
        <v>15070</v>
      </c>
    </row>
    <row r="2950" spans="2:5" x14ac:dyDescent="0.15">
      <c r="B2950" s="53">
        <v>45905</v>
      </c>
      <c r="C2950" s="54">
        <v>215418</v>
      </c>
      <c r="D2950" s="54">
        <v>15110</v>
      </c>
    </row>
    <row r="2951" spans="2:5" x14ac:dyDescent="0.15">
      <c r="B2951" s="53">
        <v>45908</v>
      </c>
      <c r="C2951" s="54">
        <v>217614</v>
      </c>
      <c r="D2951" s="54">
        <v>15095</v>
      </c>
    </row>
    <row r="2952" spans="2:5" x14ac:dyDescent="0.15">
      <c r="B2952" s="53">
        <v>45909</v>
      </c>
      <c r="C2952" s="54">
        <v>218070</v>
      </c>
      <c r="D2952" s="54">
        <v>14970</v>
      </c>
    </row>
    <row r="2953" spans="2:5" x14ac:dyDescent="0.15">
      <c r="B2953" s="53">
        <v>45910</v>
      </c>
      <c r="C2953" s="54">
        <v>221094</v>
      </c>
      <c r="D2953" s="54">
        <v>14940</v>
      </c>
    </row>
    <row r="2954" spans="2:5" x14ac:dyDescent="0.15">
      <c r="B2954" s="53">
        <v>45911</v>
      </c>
      <c r="C2954" s="54">
        <v>223152</v>
      </c>
      <c r="D2954" s="54">
        <v>14900</v>
      </c>
    </row>
    <row r="2955" spans="2:5" x14ac:dyDescent="0.15">
      <c r="B2955" s="53">
        <v>45912</v>
      </c>
      <c r="C2955" s="54">
        <v>225084</v>
      </c>
      <c r="D2955" s="54">
        <v>15175</v>
      </c>
    </row>
    <row r="2956" spans="2:5" x14ac:dyDescent="0.15">
      <c r="B2956" s="53">
        <v>45915</v>
      </c>
      <c r="C2956" s="54">
        <v>224484</v>
      </c>
      <c r="D2956" s="54">
        <v>15285</v>
      </c>
    </row>
    <row r="2957" spans="2:5" x14ac:dyDescent="0.15">
      <c r="B2957" s="53">
        <v>45916</v>
      </c>
      <c r="C2957" s="54">
        <v>226434</v>
      </c>
      <c r="D2957" s="54">
        <v>15235</v>
      </c>
    </row>
    <row r="2958" spans="2:5" x14ac:dyDescent="0.15">
      <c r="B2958" s="53">
        <v>45917</v>
      </c>
      <c r="C2958" s="54">
        <v>228468</v>
      </c>
      <c r="D2958" s="54">
        <v>15075</v>
      </c>
    </row>
    <row r="2959" spans="2:5" x14ac:dyDescent="0.15">
      <c r="B2959" s="53">
        <v>45918</v>
      </c>
      <c r="C2959" s="54">
        <v>228450</v>
      </c>
      <c r="D2959" s="54">
        <v>15100</v>
      </c>
    </row>
    <row r="2960" spans="2:5" x14ac:dyDescent="0.15">
      <c r="B2960" s="53">
        <v>45919</v>
      </c>
      <c r="C2960" s="54">
        <v>228444</v>
      </c>
      <c r="D2960" s="54">
        <v>15135</v>
      </c>
    </row>
    <row r="2961" spans="2:4" x14ac:dyDescent="0.15">
      <c r="B2961" s="53">
        <v>45922</v>
      </c>
      <c r="C2961" s="54">
        <v>228900</v>
      </c>
      <c r="D2961" s="54">
        <v>15020</v>
      </c>
    </row>
    <row r="2962" spans="2:4" x14ac:dyDescent="0.15">
      <c r="B2962" s="53">
        <v>45923</v>
      </c>
      <c r="C2962" s="54">
        <v>230454</v>
      </c>
      <c r="D2962" s="54">
        <v>15100</v>
      </c>
    </row>
    <row r="2963" spans="2:4" x14ac:dyDescent="0.15">
      <c r="B2963" s="53">
        <v>45924</v>
      </c>
      <c r="C2963" s="54">
        <v>230586</v>
      </c>
      <c r="D2963" s="54">
        <v>15100</v>
      </c>
    </row>
    <row r="2964" spans="2:4" x14ac:dyDescent="0.15">
      <c r="B2964" s="53">
        <v>45925</v>
      </c>
      <c r="C2964" s="54">
        <v>230586</v>
      </c>
      <c r="D2964" s="54">
        <v>15285</v>
      </c>
    </row>
    <row r="2965" spans="2:4" x14ac:dyDescent="0.15">
      <c r="B2965" s="53">
        <v>45926</v>
      </c>
      <c r="C2965" s="54">
        <v>230124</v>
      </c>
      <c r="D2965" s="54">
        <v>15035</v>
      </c>
    </row>
    <row r="2966" spans="2:4" x14ac:dyDescent="0.15">
      <c r="B2966" s="53">
        <v>45929</v>
      </c>
      <c r="C2966" s="54">
        <v>231312</v>
      </c>
      <c r="D2966" s="54">
        <v>15065</v>
      </c>
    </row>
    <row r="2967" spans="2:4" x14ac:dyDescent="0.15">
      <c r="B2967" s="53">
        <v>45930</v>
      </c>
      <c r="C2967" s="54">
        <v>231312</v>
      </c>
      <c r="D2967" s="54">
        <v>15075</v>
      </c>
    </row>
    <row r="2968" spans="2:4" x14ac:dyDescent="0.15">
      <c r="B2968" s="53">
        <v>45931</v>
      </c>
      <c r="C2968" s="54">
        <v>231504</v>
      </c>
      <c r="D2968" s="54">
        <v>14965</v>
      </c>
    </row>
    <row r="2969" spans="2:4" x14ac:dyDescent="0.15">
      <c r="B2969" s="53">
        <v>45932</v>
      </c>
      <c r="C2969" s="54">
        <v>231504</v>
      </c>
      <c r="D2969" s="54">
        <v>15110</v>
      </c>
    </row>
    <row r="2970" spans="2:4" x14ac:dyDescent="0.15">
      <c r="B2970" s="53">
        <v>45933</v>
      </c>
      <c r="C2970" s="54">
        <v>231678</v>
      </c>
      <c r="D2970" s="54">
        <v>15230</v>
      </c>
    </row>
    <row r="2971" spans="2:4" x14ac:dyDescent="0.15">
      <c r="B2971" s="53">
        <v>45936</v>
      </c>
      <c r="C2971" s="54">
        <v>231654</v>
      </c>
      <c r="D2971" s="54">
        <v>15185</v>
      </c>
    </row>
    <row r="2972" spans="2:4" x14ac:dyDescent="0.15">
      <c r="B2972" s="53">
        <v>45937</v>
      </c>
      <c r="C2972" s="54">
        <v>231630</v>
      </c>
      <c r="D2972" s="54">
        <v>15310</v>
      </c>
    </row>
    <row r="2973" spans="2:4" x14ac:dyDescent="0.15">
      <c r="B2973" s="53">
        <v>45938</v>
      </c>
      <c r="C2973" s="54">
        <v>232632</v>
      </c>
      <c r="D2973" s="54">
        <v>15190</v>
      </c>
    </row>
    <row r="2974" spans="2:4" x14ac:dyDescent="0.15">
      <c r="B2974" s="53">
        <v>45939</v>
      </c>
      <c r="C2974" s="54">
        <v>236892</v>
      </c>
      <c r="D2974" s="54">
        <v>15325</v>
      </c>
    </row>
    <row r="2975" spans="2:4" x14ac:dyDescent="0.15">
      <c r="B2975" s="53">
        <v>45940</v>
      </c>
      <c r="C2975" s="54">
        <v>237378</v>
      </c>
      <c r="D2975" s="54">
        <v>15175</v>
      </c>
    </row>
    <row r="2976" spans="2:4" x14ac:dyDescent="0.15">
      <c r="B2976" s="53">
        <v>45943</v>
      </c>
      <c r="C2976" s="54">
        <v>242094</v>
      </c>
      <c r="D2976" s="54">
        <v>15040</v>
      </c>
    </row>
    <row r="2977" spans="2:4" x14ac:dyDescent="0.15">
      <c r="B2977" s="53">
        <v>45944</v>
      </c>
      <c r="C2977" s="54">
        <v>243258</v>
      </c>
      <c r="D2977" s="54">
        <v>14910</v>
      </c>
    </row>
    <row r="2978" spans="2:4" x14ac:dyDescent="0.15">
      <c r="B2978" s="53">
        <v>45945</v>
      </c>
      <c r="C2978" s="54">
        <v>246756</v>
      </c>
      <c r="D2978" s="54">
        <v>15050</v>
      </c>
    </row>
    <row r="2979" spans="2:4" x14ac:dyDescent="0.15">
      <c r="B2979" s="53">
        <v>45946</v>
      </c>
      <c r="C2979" s="54">
        <v>250344</v>
      </c>
      <c r="D2979" s="54">
        <v>14975</v>
      </c>
    </row>
    <row r="2980" spans="2:4" x14ac:dyDescent="0.15">
      <c r="B2980" s="53">
        <v>45947</v>
      </c>
      <c r="C2980" s="54">
        <v>250530</v>
      </c>
      <c r="D2980" s="54">
        <v>14930</v>
      </c>
    </row>
    <row r="2981" spans="2:4" x14ac:dyDescent="0.15">
      <c r="B2981" s="53">
        <v>45950</v>
      </c>
      <c r="C2981" s="54">
        <v>250476</v>
      </c>
      <c r="D2981" s="54">
        <v>14925</v>
      </c>
    </row>
    <row r="2982" spans="2:4" x14ac:dyDescent="0.15">
      <c r="B2982" s="53">
        <v>45951</v>
      </c>
      <c r="C2982" s="54">
        <v>250476</v>
      </c>
      <c r="D2982" s="54">
        <v>14985</v>
      </c>
    </row>
    <row r="2983" spans="2:4" x14ac:dyDescent="0.15">
      <c r="B2983" s="53">
        <v>45952</v>
      </c>
      <c r="C2983" s="54">
        <v>250878</v>
      </c>
      <c r="D2983" s="54">
        <v>14935</v>
      </c>
    </row>
    <row r="2984" spans="2:4" x14ac:dyDescent="0.15">
      <c r="B2984" s="53">
        <v>45953</v>
      </c>
      <c r="C2984" s="54">
        <v>250854</v>
      </c>
      <c r="D2984" s="54">
        <v>15110</v>
      </c>
    </row>
    <row r="2985" spans="2:4" x14ac:dyDescent="0.15">
      <c r="B2985" s="53">
        <v>45954</v>
      </c>
      <c r="C2985" s="54">
        <v>250854</v>
      </c>
      <c r="D2985" s="54">
        <v>15085</v>
      </c>
    </row>
    <row r="2986" spans="2:4" x14ac:dyDescent="0.15">
      <c r="B2986" s="53">
        <v>45957</v>
      </c>
      <c r="C2986" s="54">
        <v>251238</v>
      </c>
      <c r="D2986" s="54">
        <v>15155</v>
      </c>
    </row>
    <row r="2987" spans="2:4" x14ac:dyDescent="0.15">
      <c r="B2987" s="53">
        <v>45958</v>
      </c>
      <c r="C2987" s="54">
        <v>251436</v>
      </c>
      <c r="D2987" s="54">
        <v>15035</v>
      </c>
    </row>
    <row r="2988" spans="2:4" x14ac:dyDescent="0.15">
      <c r="B2988" s="53">
        <v>45959</v>
      </c>
      <c r="C2988" s="54">
        <v>251706</v>
      </c>
      <c r="D2988" s="54">
        <v>15130</v>
      </c>
    </row>
    <row r="2989" spans="2:4" x14ac:dyDescent="0.15">
      <c r="B2989" s="53">
        <v>45960</v>
      </c>
      <c r="C2989" s="54">
        <v>251640</v>
      </c>
      <c r="D2989" s="54">
        <v>15025</v>
      </c>
    </row>
    <row r="2990" spans="2:4" x14ac:dyDescent="0.15">
      <c r="B2990" s="53">
        <v>45961</v>
      </c>
      <c r="C2990" s="54">
        <v>252102</v>
      </c>
      <c r="D2990" s="54">
        <v>15055</v>
      </c>
    </row>
    <row r="2991" spans="2:4" x14ac:dyDescent="0.15">
      <c r="B2991" s="53">
        <v>45964</v>
      </c>
      <c r="C2991" s="54">
        <v>252750</v>
      </c>
      <c r="D2991" s="54">
        <v>14970</v>
      </c>
    </row>
    <row r="2992" spans="2:4" x14ac:dyDescent="0.15">
      <c r="B2992" s="53">
        <v>45965</v>
      </c>
      <c r="C2992" s="54">
        <v>252750</v>
      </c>
      <c r="D2992" s="54">
        <v>14940</v>
      </c>
    </row>
    <row r="2993" spans="2:4" x14ac:dyDescent="0.15">
      <c r="B2993" s="53">
        <v>45966</v>
      </c>
      <c r="C2993" s="54">
        <v>253128</v>
      </c>
      <c r="D2993" s="54">
        <v>14840</v>
      </c>
    </row>
    <row r="2994" spans="2:4" x14ac:dyDescent="0.15">
      <c r="B2994" s="53">
        <v>45967</v>
      </c>
      <c r="C2994" s="54">
        <v>253104</v>
      </c>
      <c r="D2994" s="54">
        <v>14920</v>
      </c>
    </row>
    <row r="2995" spans="2:4" x14ac:dyDescent="0.15">
      <c r="B2995" s="53">
        <v>45968</v>
      </c>
      <c r="C2995" s="54">
        <v>253104</v>
      </c>
      <c r="D2995" s="54">
        <v>14870</v>
      </c>
    </row>
    <row r="2996" spans="2:4" x14ac:dyDescent="0.15">
      <c r="B2996" s="53">
        <v>45971</v>
      </c>
      <c r="C2996" s="54">
        <v>253404</v>
      </c>
      <c r="D2996" s="54">
        <v>14920</v>
      </c>
    </row>
    <row r="2997" spans="2:4" x14ac:dyDescent="0.15">
      <c r="B2997" s="53">
        <v>45972</v>
      </c>
      <c r="C2997" s="54">
        <v>253308</v>
      </c>
      <c r="D2997" s="54">
        <v>14850</v>
      </c>
    </row>
    <row r="2998" spans="2:4" x14ac:dyDescent="0.15">
      <c r="B2998" s="53">
        <v>45973</v>
      </c>
      <c r="C2998" s="54">
        <v>252114</v>
      </c>
      <c r="D2998" s="54">
        <v>14845</v>
      </c>
    </row>
    <row r="2999" spans="2:4" x14ac:dyDescent="0.15">
      <c r="B2999" s="53">
        <v>45974</v>
      </c>
      <c r="C2999" s="54">
        <v>251970</v>
      </c>
      <c r="D2999" s="54">
        <v>14855</v>
      </c>
    </row>
    <row r="3000" spans="2:4" x14ac:dyDescent="0.15">
      <c r="B3000" s="53">
        <v>45975</v>
      </c>
      <c r="C3000" s="54">
        <v>252090</v>
      </c>
      <c r="D3000" s="54">
        <v>14670</v>
      </c>
    </row>
    <row r="3001" spans="2:4" x14ac:dyDescent="0.15">
      <c r="B3001" s="53">
        <v>45978</v>
      </c>
      <c r="C3001" s="54">
        <v>257694</v>
      </c>
      <c r="D3001" s="54">
        <v>14580</v>
      </c>
    </row>
    <row r="3002" spans="2:4" x14ac:dyDescent="0.15">
      <c r="B3002" s="53">
        <v>45979</v>
      </c>
      <c r="C3002" s="54">
        <v>257832</v>
      </c>
      <c r="D3002" s="54">
        <v>14450</v>
      </c>
    </row>
    <row r="3003" spans="2:4" x14ac:dyDescent="0.15">
      <c r="B3003" s="53">
        <v>45980</v>
      </c>
      <c r="C3003" s="54">
        <v>255846</v>
      </c>
      <c r="D3003" s="54">
        <v>14460</v>
      </c>
    </row>
    <row r="3004" spans="2:4" x14ac:dyDescent="0.15">
      <c r="B3004" s="53">
        <v>45981</v>
      </c>
      <c r="C3004" s="54">
        <v>254172</v>
      </c>
      <c r="D3004" s="54">
        <v>14370</v>
      </c>
    </row>
    <row r="3005" spans="2:4" x14ac:dyDescent="0.15">
      <c r="B3005" s="53">
        <v>45982</v>
      </c>
      <c r="C3005" s="54">
        <v>253950</v>
      </c>
      <c r="D3005" s="54">
        <v>14280</v>
      </c>
    </row>
    <row r="3006" spans="2:4" x14ac:dyDescent="0.15">
      <c r="B3006" s="53">
        <v>45985</v>
      </c>
      <c r="C3006" s="54">
        <v>253482</v>
      </c>
      <c r="D3006" s="54">
        <v>14440</v>
      </c>
    </row>
    <row r="3007" spans="2:4" x14ac:dyDescent="0.15">
      <c r="B3007" s="53">
        <v>45986</v>
      </c>
      <c r="C3007" s="54">
        <v>253482</v>
      </c>
      <c r="D3007" s="54">
        <v>14650</v>
      </c>
    </row>
    <row r="3008" spans="2:4" x14ac:dyDescent="0.15">
      <c r="B3008" s="53">
        <v>45987</v>
      </c>
      <c r="C3008" s="54">
        <v>254520</v>
      </c>
      <c r="D3008" s="54">
        <v>14610</v>
      </c>
    </row>
    <row r="3009" spans="2:5" x14ac:dyDescent="0.15">
      <c r="B3009" s="53">
        <v>45988</v>
      </c>
      <c r="C3009" s="54">
        <v>255450</v>
      </c>
      <c r="D3009" s="54">
        <v>14605</v>
      </c>
    </row>
    <row r="3010" spans="2:5" x14ac:dyDescent="0.15">
      <c r="B3010" s="53">
        <v>45989</v>
      </c>
      <c r="C3010" s="54">
        <v>254760</v>
      </c>
      <c r="D3010" s="54">
        <v>14660</v>
      </c>
    </row>
    <row r="3011" spans="2:5" x14ac:dyDescent="0.15">
      <c r="B3011" s="53">
        <v>45992</v>
      </c>
      <c r="C3011" s="54">
        <v>254364</v>
      </c>
      <c r="D3011" s="54">
        <v>14695</v>
      </c>
      <c r="E3011" s="54">
        <v>25000</v>
      </c>
    </row>
    <row r="3012" spans="2:5" x14ac:dyDescent="0.15">
      <c r="B3012" s="53">
        <v>45993</v>
      </c>
      <c r="C3012" s="54">
        <v>253074</v>
      </c>
      <c r="D3012" s="54">
        <v>14725</v>
      </c>
    </row>
    <row r="3013" spans="2:5" x14ac:dyDescent="0.15">
      <c r="B3013" s="53">
        <v>45994</v>
      </c>
      <c r="C3013" s="54">
        <v>252990</v>
      </c>
      <c r="D3013" s="54">
        <v>14680</v>
      </c>
    </row>
    <row r="3014" spans="2:5" x14ac:dyDescent="0.15">
      <c r="B3014" s="53">
        <v>45995</v>
      </c>
      <c r="C3014" s="54">
        <v>253116</v>
      </c>
      <c r="D3014" s="54">
        <v>14725</v>
      </c>
    </row>
    <row r="3015" spans="2:5" x14ac:dyDescent="0.15">
      <c r="B3015" s="53">
        <v>45996</v>
      </c>
      <c r="C3015" s="54">
        <v>253116</v>
      </c>
      <c r="D3015" s="54">
        <v>14720</v>
      </c>
    </row>
    <row r="3016" spans="2:5" x14ac:dyDescent="0.15">
      <c r="B3016" s="53">
        <v>45999</v>
      </c>
      <c r="C3016" s="54">
        <v>253344</v>
      </c>
      <c r="D3016" s="54">
        <v>14705</v>
      </c>
    </row>
    <row r="3017" spans="2:5" x14ac:dyDescent="0.15">
      <c r="B3017" s="53">
        <v>46000</v>
      </c>
      <c r="C3017" s="54">
        <v>252528</v>
      </c>
      <c r="D3017" s="54">
        <v>14665</v>
      </c>
    </row>
    <row r="3018" spans="2:5" x14ac:dyDescent="0.15">
      <c r="B3018" s="53">
        <v>46001</v>
      </c>
      <c r="C3018" s="54">
        <v>253092</v>
      </c>
      <c r="D3018" s="54">
        <v>14550</v>
      </c>
    </row>
    <row r="3019" spans="2:5" x14ac:dyDescent="0.15">
      <c r="B3019" s="53">
        <v>46002</v>
      </c>
      <c r="C3019" s="54">
        <v>252852</v>
      </c>
      <c r="D3019" s="54">
        <v>14450</v>
      </c>
    </row>
    <row r="3020" spans="2:5" x14ac:dyDescent="0.15">
      <c r="B3020" s="53">
        <v>46003</v>
      </c>
      <c r="C3020" s="54">
        <v>253032</v>
      </c>
      <c r="D3020" s="54">
        <v>14420</v>
      </c>
    </row>
    <row r="3021" spans="2:5" x14ac:dyDescent="0.15">
      <c r="B3021" s="53">
        <v>46006</v>
      </c>
      <c r="C3021" s="54">
        <v>253392</v>
      </c>
      <c r="D3021" s="54">
        <v>14225</v>
      </c>
    </row>
    <row r="3022" spans="2:5" x14ac:dyDescent="0.15">
      <c r="B3022" s="53">
        <v>46007</v>
      </c>
      <c r="C3022" s="54">
        <v>253308</v>
      </c>
      <c r="D3022" s="54">
        <v>14125</v>
      </c>
    </row>
    <row r="3023" spans="2:5" x14ac:dyDescent="0.15">
      <c r="B3023" s="53">
        <v>46008</v>
      </c>
      <c r="C3023" s="54">
        <v>253998</v>
      </c>
      <c r="D3023" s="54">
        <v>14275</v>
      </c>
    </row>
    <row r="3024" spans="2:5" x14ac:dyDescent="0.15">
      <c r="B3024" s="53">
        <v>46009</v>
      </c>
      <c r="C3024" s="54">
        <v>253938</v>
      </c>
      <c r="D3024" s="54">
        <v>14335</v>
      </c>
    </row>
    <row r="3025" spans="2:5" x14ac:dyDescent="0.15">
      <c r="B3025" s="53">
        <v>46010</v>
      </c>
      <c r="C3025" s="54">
        <v>254550</v>
      </c>
      <c r="D3025" s="54">
        <v>14565</v>
      </c>
    </row>
    <row r="3026" spans="2:5" x14ac:dyDescent="0.15">
      <c r="B3026" s="53">
        <v>46013</v>
      </c>
      <c r="C3026" s="54">
        <v>254388</v>
      </c>
      <c r="D3026" s="54">
        <v>14885</v>
      </c>
    </row>
    <row r="3027" spans="2:5" x14ac:dyDescent="0.15">
      <c r="B3027" s="53">
        <v>46014</v>
      </c>
      <c r="C3027" s="54">
        <v>254604</v>
      </c>
      <c r="D3027" s="54">
        <v>15465</v>
      </c>
    </row>
    <row r="3028" spans="2:5" x14ac:dyDescent="0.15">
      <c r="B3028" s="53">
        <v>46015</v>
      </c>
      <c r="C3028" s="54">
        <v>255696</v>
      </c>
      <c r="D3028" s="54">
        <v>15435</v>
      </c>
    </row>
    <row r="3029" spans="2:5" x14ac:dyDescent="0.15">
      <c r="B3029" s="53">
        <v>46016</v>
      </c>
      <c r="C3029" s="54">
        <v>255696</v>
      </c>
      <c r="D3029" s="54">
        <v>15435</v>
      </c>
      <c r="E3029" s="54" t="s">
        <v>1222</v>
      </c>
    </row>
    <row r="3030" spans="2:5" x14ac:dyDescent="0.15">
      <c r="B3030" s="53">
        <v>46382</v>
      </c>
      <c r="C3030" s="54">
        <v>255696</v>
      </c>
      <c r="D3030" s="54">
        <v>15435</v>
      </c>
      <c r="E3030" s="54" t="s">
        <v>1060</v>
      </c>
    </row>
    <row r="3031" spans="2:5" x14ac:dyDescent="0.15">
      <c r="B3031" s="53">
        <v>46020</v>
      </c>
      <c r="C3031" s="54">
        <v>255186</v>
      </c>
      <c r="D3031" s="54">
        <v>15850</v>
      </c>
    </row>
    <row r="3032" spans="2:5" x14ac:dyDescent="0.15">
      <c r="B3032" s="53">
        <v>46021</v>
      </c>
      <c r="C3032" s="54">
        <v>255186</v>
      </c>
      <c r="D3032" s="54">
        <v>16475</v>
      </c>
    </row>
    <row r="3033" spans="2:5" x14ac:dyDescent="0.15">
      <c r="B3033" s="53">
        <v>46022</v>
      </c>
      <c r="C3033" s="54">
        <v>255162</v>
      </c>
      <c r="D3033" s="54">
        <v>16485</v>
      </c>
    </row>
    <row r="3034" spans="2:5" x14ac:dyDescent="0.15">
      <c r="B3034" s="53">
        <v>46024</v>
      </c>
      <c r="C3034" s="54">
        <v>255282</v>
      </c>
      <c r="D3034" s="54">
        <v>16765</v>
      </c>
    </row>
    <row r="3035" spans="2:5" x14ac:dyDescent="0.15">
      <c r="B3035" s="53">
        <v>46027</v>
      </c>
      <c r="C3035" s="54">
        <v>255354</v>
      </c>
      <c r="D3035" s="54">
        <v>16745</v>
      </c>
    </row>
    <row r="3036" spans="2:5" x14ac:dyDescent="0.15">
      <c r="B3036" s="53">
        <v>46028</v>
      </c>
      <c r="C3036" s="54">
        <v>255546</v>
      </c>
      <c r="D3036" s="54">
        <v>17830</v>
      </c>
    </row>
    <row r="3037" spans="2:5" x14ac:dyDescent="0.15">
      <c r="B3037" s="53">
        <v>46029</v>
      </c>
      <c r="C3037" s="54">
        <v>275634</v>
      </c>
      <c r="D3037" s="54">
        <v>18450</v>
      </c>
    </row>
    <row r="3038" spans="2:5" x14ac:dyDescent="0.15">
      <c r="B3038" s="53">
        <v>46030</v>
      </c>
      <c r="C3038" s="54">
        <v>276300</v>
      </c>
      <c r="D3038" s="54">
        <v>16920</v>
      </c>
    </row>
    <row r="3039" spans="2:5" x14ac:dyDescent="0.15">
      <c r="B3039" s="53">
        <v>46031</v>
      </c>
      <c r="C3039" s="54">
        <v>284790</v>
      </c>
      <c r="D3039" s="54">
        <v>17675</v>
      </c>
    </row>
    <row r="3040" spans="2:5" x14ac:dyDescent="0.15">
      <c r="B3040" s="53">
        <v>46034</v>
      </c>
      <c r="C3040" s="54">
        <v>284562</v>
      </c>
      <c r="D3040" s="54">
        <v>17930</v>
      </c>
    </row>
    <row r="3041" spans="2:5" x14ac:dyDescent="0.15">
      <c r="B3041" s="53">
        <v>46035</v>
      </c>
      <c r="C3041" s="54">
        <v>284148</v>
      </c>
      <c r="D3041" s="54">
        <v>17620</v>
      </c>
    </row>
    <row r="3042" spans="2:5" x14ac:dyDescent="0.15">
      <c r="B3042" s="53">
        <v>46036</v>
      </c>
      <c r="C3042" s="54">
        <v>284658</v>
      </c>
      <c r="D3042" s="54">
        <v>18000</v>
      </c>
    </row>
    <row r="3043" spans="2:5" x14ac:dyDescent="0.15">
      <c r="B3043" s="53">
        <v>46037</v>
      </c>
      <c r="C3043" s="54">
        <v>285282</v>
      </c>
      <c r="D3043" s="54">
        <v>17905</v>
      </c>
    </row>
    <row r="3044" spans="2:5" x14ac:dyDescent="0.15">
      <c r="B3044" s="53">
        <v>46038</v>
      </c>
      <c r="C3044" s="54">
        <v>285732</v>
      </c>
      <c r="D3044" s="54">
        <v>17625</v>
      </c>
    </row>
    <row r="3045" spans="2:5" x14ac:dyDescent="0.15">
      <c r="B3045" s="53">
        <v>46041</v>
      </c>
      <c r="C3045" s="54">
        <v>285708</v>
      </c>
      <c r="D3045" s="54">
        <v>18000</v>
      </c>
    </row>
    <row r="3046" spans="2:5" x14ac:dyDescent="0.15">
      <c r="B3046" s="53">
        <v>46042</v>
      </c>
      <c r="C3046" s="54">
        <v>284736</v>
      </c>
      <c r="D3046" s="54">
        <v>17730</v>
      </c>
    </row>
    <row r="3047" spans="2:5" x14ac:dyDescent="0.15">
      <c r="B3047" s="53">
        <v>46043</v>
      </c>
      <c r="C3047" s="54">
        <v>284664</v>
      </c>
      <c r="D3047" s="54">
        <v>17860</v>
      </c>
    </row>
    <row r="3048" spans="2:5" x14ac:dyDescent="0.15">
      <c r="B3048" s="53">
        <v>46044</v>
      </c>
      <c r="C3048" s="54">
        <v>284496</v>
      </c>
      <c r="D3048" s="54">
        <v>17690</v>
      </c>
    </row>
    <row r="3049" spans="2:5" x14ac:dyDescent="0.15">
      <c r="B3049" s="53">
        <v>46045</v>
      </c>
      <c r="C3049" s="54">
        <v>283728</v>
      </c>
      <c r="D3049" s="54">
        <v>18630</v>
      </c>
    </row>
    <row r="3050" spans="2:5" x14ac:dyDescent="0.15">
      <c r="B3050" s="53">
        <v>46048</v>
      </c>
      <c r="C3050" s="54">
        <v>285552</v>
      </c>
      <c r="D3050" s="54">
        <v>18525</v>
      </c>
    </row>
    <row r="3051" spans="2:5" x14ac:dyDescent="0.15">
      <c r="B3051" s="53">
        <v>46049</v>
      </c>
      <c r="C3051" s="54">
        <v>285726</v>
      </c>
      <c r="D3051" s="54">
        <v>18335</v>
      </c>
    </row>
    <row r="3052" spans="2:5" x14ac:dyDescent="0.15">
      <c r="B3052" s="53">
        <v>46050</v>
      </c>
      <c r="C3052" s="54">
        <v>286338</v>
      </c>
      <c r="D3052" s="54">
        <v>18200</v>
      </c>
    </row>
    <row r="3053" spans="2:5" x14ac:dyDescent="0.15">
      <c r="B3053" s="53">
        <v>46051</v>
      </c>
      <c r="C3053" s="54">
        <v>286470</v>
      </c>
      <c r="D3053" s="54">
        <v>18750</v>
      </c>
    </row>
    <row r="3054" spans="2:5" x14ac:dyDescent="0.15">
      <c r="B3054" s="53">
        <v>46052</v>
      </c>
      <c r="C3054" s="54">
        <v>286284</v>
      </c>
      <c r="D3054" s="54">
        <v>17540</v>
      </c>
    </row>
    <row r="3055" spans="2:5" x14ac:dyDescent="0.15">
      <c r="B3055" s="53">
        <v>46055</v>
      </c>
      <c r="C3055" s="54">
        <v>285528</v>
      </c>
      <c r="D3055" s="54">
        <v>16540</v>
      </c>
      <c r="E3055" s="54">
        <v>25000</v>
      </c>
    </row>
    <row r="3056" spans="2:5" x14ac:dyDescent="0.15">
      <c r="B3056" s="53">
        <v>46056</v>
      </c>
      <c r="C3056" s="54">
        <v>285528</v>
      </c>
      <c r="D3056" s="54">
        <v>17175</v>
      </c>
    </row>
    <row r="3057" spans="2:4" x14ac:dyDescent="0.15">
      <c r="B3057" s="53">
        <v>46057</v>
      </c>
      <c r="C3057" s="54">
        <v>286314</v>
      </c>
      <c r="D3057" s="54">
        <v>17220</v>
      </c>
    </row>
    <row r="3058" spans="2:4" x14ac:dyDescent="0.15">
      <c r="B3058" s="53">
        <v>46058</v>
      </c>
      <c r="C3058" s="54">
        <v>286074</v>
      </c>
      <c r="D3058" s="54">
        <v>16680</v>
      </c>
    </row>
    <row r="3059" spans="2:4" x14ac:dyDescent="0.15">
      <c r="B3059" s="53">
        <v>46059</v>
      </c>
      <c r="C3059" s="54">
        <v>285282</v>
      </c>
      <c r="D3059" s="54">
        <v>16800</v>
      </c>
    </row>
    <row r="3060" spans="2:4" x14ac:dyDescent="0.15">
      <c r="B3060" s="53">
        <v>46062</v>
      </c>
      <c r="C3060" s="54">
        <v>285072</v>
      </c>
      <c r="D3060" s="54">
        <v>17050</v>
      </c>
    </row>
    <row r="3061" spans="2:4" x14ac:dyDescent="0.15">
      <c r="B3061" s="53">
        <v>46063</v>
      </c>
      <c r="C3061" s="54">
        <v>285750</v>
      </c>
      <c r="D3061" s="54">
        <v>16980</v>
      </c>
    </row>
    <row r="3062" spans="2:4" x14ac:dyDescent="0.15">
      <c r="B3062" s="53">
        <v>46064</v>
      </c>
      <c r="C3062" s="54">
        <v>285750</v>
      </c>
      <c r="D3062" s="54">
        <v>17720</v>
      </c>
    </row>
    <row r="3063" spans="2:4" x14ac:dyDescent="0.15">
      <c r="B3063" s="53">
        <v>46065</v>
      </c>
      <c r="C3063" s="54">
        <v>286386</v>
      </c>
      <c r="D3063" s="54">
        <v>17465</v>
      </c>
    </row>
    <row r="3064" spans="2:4" x14ac:dyDescent="0.15">
      <c r="B3064" s="53">
        <v>46066</v>
      </c>
      <c r="C3064" s="54">
        <v>287088</v>
      </c>
      <c r="D3064" s="54">
        <v>16810</v>
      </c>
    </row>
    <row r="3065" spans="2:4" x14ac:dyDescent="0.15">
      <c r="B3065" s="53">
        <v>46069</v>
      </c>
      <c r="C3065" s="54">
        <v>286920</v>
      </c>
      <c r="D3065" s="54">
        <v>16760</v>
      </c>
    </row>
    <row r="3066" spans="2:4" x14ac:dyDescent="0.15">
      <c r="B3066" s="53">
        <v>46070</v>
      </c>
      <c r="C3066" s="54">
        <v>287730</v>
      </c>
      <c r="D3066" s="54">
        <v>16665</v>
      </c>
    </row>
    <row r="3067" spans="2:4" x14ac:dyDescent="0.15">
      <c r="B3067" s="53">
        <v>46071</v>
      </c>
      <c r="C3067" s="54">
        <v>287706</v>
      </c>
      <c r="D3067" s="54">
        <v>16840</v>
      </c>
    </row>
    <row r="3068" spans="2:4" x14ac:dyDescent="0.15">
      <c r="B3068" s="53">
        <v>46072</v>
      </c>
      <c r="C3068" s="54">
        <v>287706</v>
      </c>
      <c r="D3068" s="54">
        <v>16940</v>
      </c>
    </row>
    <row r="3069" spans="2:4" x14ac:dyDescent="0.15">
      <c r="B3069" s="53">
        <v>46073</v>
      </c>
      <c r="C3069" s="54">
        <v>287706</v>
      </c>
      <c r="D3069" s="54">
        <v>17155</v>
      </c>
    </row>
    <row r="3070" spans="2:4" x14ac:dyDescent="0.15">
      <c r="B3070" s="53">
        <v>46076</v>
      </c>
      <c r="C3070" s="54">
        <v>287706</v>
      </c>
      <c r="D3070" s="54">
        <v>17355</v>
      </c>
    </row>
    <row r="3071" spans="2:4" x14ac:dyDescent="0.15">
      <c r="B3071" s="53">
        <v>46077</v>
      </c>
      <c r="C3071" s="54">
        <v>287328</v>
      </c>
      <c r="D3071" s="54">
        <v>17585</v>
      </c>
    </row>
    <row r="3072" spans="2:4" x14ac:dyDescent="0.15">
      <c r="B3072" s="53">
        <v>46078</v>
      </c>
      <c r="C3072" s="54">
        <v>287808</v>
      </c>
      <c r="D3072" s="54">
        <v>17750</v>
      </c>
    </row>
    <row r="3073" spans="2:5" x14ac:dyDescent="0.15">
      <c r="B3073" s="53">
        <v>46079</v>
      </c>
      <c r="C3073" s="54">
        <v>289506</v>
      </c>
      <c r="D3073" s="54">
        <v>17480</v>
      </c>
    </row>
    <row r="3074" spans="2:5" x14ac:dyDescent="0.15">
      <c r="B3074" s="53">
        <v>46080</v>
      </c>
      <c r="C3074" s="54">
        <v>287976</v>
      </c>
      <c r="D3074" s="54">
        <v>17685</v>
      </c>
    </row>
    <row r="3075" spans="2:5" x14ac:dyDescent="0.15">
      <c r="B3075" s="53">
        <v>46083</v>
      </c>
      <c r="C3075" s="54">
        <v>287976</v>
      </c>
      <c r="D3075" s="54">
        <v>17335</v>
      </c>
      <c r="E3075" s="54">
        <v>25000</v>
      </c>
    </row>
    <row r="3076" spans="2:5" x14ac:dyDescent="0.15">
      <c r="B3076" s="53">
        <v>46084</v>
      </c>
      <c r="C3076" s="54">
        <v>287976</v>
      </c>
      <c r="D3076" s="54">
        <v>17000</v>
      </c>
    </row>
    <row r="3077" spans="2:5" x14ac:dyDescent="0.15">
      <c r="B3077" s="53">
        <v>46085</v>
      </c>
      <c r="C3077" s="54">
        <v>287550</v>
      </c>
      <c r="D3077" s="54">
        <v>17395</v>
      </c>
    </row>
    <row r="3078" spans="2:5" x14ac:dyDescent="0.15">
      <c r="B3078" s="53">
        <v>46086</v>
      </c>
      <c r="C3078" s="54">
        <v>287550</v>
      </c>
      <c r="D3078" s="54">
        <v>17110</v>
      </c>
    </row>
    <row r="3079" spans="2:5" x14ac:dyDescent="0.15">
      <c r="B3079" s="53">
        <v>46087</v>
      </c>
      <c r="C3079" s="54">
        <v>287550</v>
      </c>
      <c r="D3079" s="54">
        <v>17200</v>
      </c>
    </row>
    <row r="3080" spans="2:5" x14ac:dyDescent="0.15">
      <c r="B3080" s="53">
        <v>46090</v>
      </c>
      <c r="C3080" s="54">
        <v>287418</v>
      </c>
      <c r="D3080" s="54">
        <v>17290</v>
      </c>
    </row>
    <row r="3081" spans="2:5" x14ac:dyDescent="0.15">
      <c r="B3081" s="53">
        <v>46091</v>
      </c>
      <c r="C3081" s="54">
        <v>287088</v>
      </c>
      <c r="D3081" s="54">
        <v>17310</v>
      </c>
    </row>
    <row r="3082" spans="2:5" x14ac:dyDescent="0.15">
      <c r="B3082" s="53">
        <v>46092</v>
      </c>
      <c r="C3082" s="54">
        <v>286248</v>
      </c>
      <c r="D3082" s="54">
        <v>17220</v>
      </c>
    </row>
    <row r="3083" spans="2:5" x14ac:dyDescent="0.15">
      <c r="B3083" s="53">
        <v>46093</v>
      </c>
      <c r="C3083" s="54">
        <v>285684</v>
      </c>
      <c r="D3083" s="54">
        <v>17500</v>
      </c>
    </row>
    <row r="3084" spans="2:5" x14ac:dyDescent="0.15">
      <c r="B3084" s="53">
        <v>46094</v>
      </c>
      <c r="C3084" s="54">
        <v>284658</v>
      </c>
      <c r="D3084" s="54">
        <v>17340</v>
      </c>
    </row>
    <row r="3085" spans="2:5" x14ac:dyDescent="0.15">
      <c r="B3085" s="53">
        <v>46097</v>
      </c>
      <c r="C3085" s="54">
        <v>283914</v>
      </c>
      <c r="D3085" s="54">
        <v>17120</v>
      </c>
    </row>
    <row r="3086" spans="2:5" x14ac:dyDescent="0.15">
      <c r="B3086" s="53">
        <v>46098</v>
      </c>
      <c r="C3086" s="54">
        <v>283740</v>
      </c>
      <c r="D3086" s="54">
        <v>17200</v>
      </c>
    </row>
    <row r="3087" spans="2:5" x14ac:dyDescent="0.15">
      <c r="B3087" s="53">
        <v>46099</v>
      </c>
      <c r="C3087" s="54">
        <v>283950</v>
      </c>
      <c r="D3087" s="54">
        <v>16990</v>
      </c>
    </row>
    <row r="3088" spans="2:5" x14ac:dyDescent="0.15">
      <c r="B3088" s="53">
        <v>46100</v>
      </c>
      <c r="C3088" s="54">
        <v>283770</v>
      </c>
      <c r="D3088" s="54">
        <v>16290</v>
      </c>
    </row>
    <row r="3089" spans="2:4" x14ac:dyDescent="0.15">
      <c r="B3089" s="53">
        <v>46101</v>
      </c>
      <c r="C3089" s="54">
        <v>283512</v>
      </c>
      <c r="D3089" s="54">
        <v>16770</v>
      </c>
    </row>
    <row r="3090" spans="2:4" x14ac:dyDescent="0.15">
      <c r="B3090" s="53">
        <v>46104</v>
      </c>
      <c r="C3090" s="54">
        <v>282792</v>
      </c>
      <c r="D3090" s="54">
        <v>16900</v>
      </c>
    </row>
    <row r="3091" spans="2:4" x14ac:dyDescent="0.15">
      <c r="B3091" s="53">
        <v>46105</v>
      </c>
      <c r="C3091" s="54">
        <v>282888</v>
      </c>
      <c r="D3091" s="54">
        <v>16830</v>
      </c>
    </row>
    <row r="3092" spans="2:4" x14ac:dyDescent="0.15">
      <c r="B3092" s="53">
        <v>46106</v>
      </c>
      <c r="C3092" s="54">
        <v>282456</v>
      </c>
      <c r="D3092" s="54">
        <v>17320</v>
      </c>
    </row>
    <row r="3093" spans="2:4" x14ac:dyDescent="0.15">
      <c r="B3093" s="53">
        <v>46107</v>
      </c>
      <c r="C3093" s="54">
        <v>282240</v>
      </c>
      <c r="D3093" s="54">
        <v>17020</v>
      </c>
    </row>
    <row r="3094" spans="2:4" x14ac:dyDescent="0.15">
      <c r="B3094" s="53">
        <v>46108</v>
      </c>
      <c r="C3094" s="54">
        <v>281574</v>
      </c>
      <c r="D3094" s="54">
        <v>17010</v>
      </c>
    </row>
    <row r="3095" spans="2:4" x14ac:dyDescent="0.15">
      <c r="B3095" s="53">
        <v>46111</v>
      </c>
      <c r="C3095" s="54">
        <v>281574</v>
      </c>
      <c r="D3095" s="54">
        <v>17040</v>
      </c>
    </row>
    <row r="3096" spans="2:4" x14ac:dyDescent="0.15">
      <c r="B3096" s="53">
        <v>46112</v>
      </c>
      <c r="C3096" s="54">
        <v>281526</v>
      </c>
      <c r="D3096" s="54">
        <v>16860</v>
      </c>
    </row>
    <row r="3097" spans="2:4" x14ac:dyDescent="0.15">
      <c r="B3097" s="53">
        <v>46113</v>
      </c>
      <c r="C3097" s="54">
        <v>281520</v>
      </c>
      <c r="D3097" s="54">
        <v>17065</v>
      </c>
    </row>
    <row r="3098" spans="2:4" x14ac:dyDescent="0.15">
      <c r="B3098" s="53">
        <v>46114</v>
      </c>
      <c r="C3098" s="54">
        <v>281496</v>
      </c>
      <c r="D3098" s="54">
        <v>16900</v>
      </c>
    </row>
    <row r="3099" spans="2:4" x14ac:dyDescent="0.15">
      <c r="B3099" s="53">
        <v>46115</v>
      </c>
      <c r="C3099" s="54">
        <v>281496</v>
      </c>
      <c r="D3099" s="54">
        <v>16900</v>
      </c>
    </row>
    <row r="3100" spans="2:4" x14ac:dyDescent="0.15">
      <c r="B3100" s="53">
        <v>46118</v>
      </c>
      <c r="C3100" s="54">
        <v>281496</v>
      </c>
      <c r="D3100" s="54">
        <v>16900</v>
      </c>
    </row>
    <row r="3101" spans="2:4" x14ac:dyDescent="0.15">
      <c r="B3101" s="53">
        <v>46119</v>
      </c>
      <c r="C3101" s="54">
        <v>281496</v>
      </c>
      <c r="D3101" s="54">
        <v>16840</v>
      </c>
    </row>
    <row r="3102" spans="2:4" x14ac:dyDescent="0.15">
      <c r="B3102" s="53">
        <v>46120</v>
      </c>
      <c r="C3102" s="54">
        <v>281358</v>
      </c>
      <c r="D3102" s="54">
        <v>17200</v>
      </c>
    </row>
    <row r="3103" spans="2:4" x14ac:dyDescent="0.15">
      <c r="B3103" s="53">
        <v>46121</v>
      </c>
      <c r="C3103" s="54">
        <v>281310</v>
      </c>
      <c r="D3103" s="54">
        <v>17025</v>
      </c>
    </row>
    <row r="3104" spans="2:4" x14ac:dyDescent="0.15">
      <c r="B3104" s="53">
        <v>46122</v>
      </c>
      <c r="C3104" s="54">
        <v>281670</v>
      </c>
      <c r="D3104" s="54">
        <v>17070</v>
      </c>
    </row>
    <row r="3105" spans="2:5" x14ac:dyDescent="0.15">
      <c r="B3105" s="53">
        <v>46125</v>
      </c>
      <c r="C3105" s="54">
        <v>280392</v>
      </c>
      <c r="D3105" s="54">
        <v>17490</v>
      </c>
    </row>
    <row r="3106" spans="2:5" x14ac:dyDescent="0.15">
      <c r="B3106" s="53">
        <v>46126</v>
      </c>
      <c r="C3106" s="54">
        <v>279570</v>
      </c>
      <c r="D3106" s="54">
        <v>17750</v>
      </c>
    </row>
    <row r="3107" spans="2:5" x14ac:dyDescent="0.15">
      <c r="B3107" s="53">
        <v>46127</v>
      </c>
      <c r="C3107" s="54">
        <v>278064</v>
      </c>
      <c r="D3107" s="54">
        <v>18075</v>
      </c>
    </row>
    <row r="3108" spans="2:5" x14ac:dyDescent="0.15">
      <c r="B3108" s="53">
        <v>46128</v>
      </c>
      <c r="C3108" s="54">
        <v>278184</v>
      </c>
      <c r="D3108" s="54">
        <v>18070</v>
      </c>
    </row>
    <row r="3109" spans="2:5" x14ac:dyDescent="0.15">
      <c r="B3109" s="53">
        <v>46129</v>
      </c>
      <c r="C3109" s="54">
        <v>278184</v>
      </c>
      <c r="D3109" s="54">
        <v>18380</v>
      </c>
    </row>
    <row r="3110" spans="2:5" x14ac:dyDescent="0.15">
      <c r="B3110" s="53">
        <v>46132</v>
      </c>
      <c r="C3110" s="54">
        <v>278586</v>
      </c>
      <c r="D3110" s="54">
        <v>17980</v>
      </c>
    </row>
    <row r="3111" spans="2:5" x14ac:dyDescent="0.15">
      <c r="B3111" s="53">
        <v>46133</v>
      </c>
      <c r="C3111" s="54">
        <v>278166</v>
      </c>
      <c r="D3111" s="54">
        <v>18120</v>
      </c>
    </row>
    <row r="3112" spans="2:5" x14ac:dyDescent="0.15">
      <c r="B3112" s="53">
        <v>46134</v>
      </c>
      <c r="C3112" s="54">
        <v>277764</v>
      </c>
      <c r="D3112" s="54">
        <v>18180</v>
      </c>
    </row>
    <row r="3113" spans="2:5" x14ac:dyDescent="0.15">
      <c r="B3113" s="53">
        <v>46135</v>
      </c>
      <c r="C3113" s="54">
        <v>277548</v>
      </c>
      <c r="D3113" s="54">
        <v>18425</v>
      </c>
    </row>
    <row r="3114" spans="2:5" x14ac:dyDescent="0.15">
      <c r="B3114" s="53">
        <v>46136</v>
      </c>
      <c r="C3114" s="54">
        <v>277548</v>
      </c>
      <c r="D3114" s="54">
        <v>18625</v>
      </c>
    </row>
    <row r="3115" spans="2:5" x14ac:dyDescent="0.15">
      <c r="B3115" s="53">
        <v>46139</v>
      </c>
      <c r="C3115" s="54">
        <v>277518</v>
      </c>
      <c r="D3115" s="54">
        <v>19275</v>
      </c>
    </row>
    <row r="3116" spans="2:5" x14ac:dyDescent="0.15">
      <c r="B3116" s="53">
        <v>46140</v>
      </c>
      <c r="C3116" s="54">
        <v>277518</v>
      </c>
      <c r="D3116" s="54">
        <v>19050</v>
      </c>
    </row>
    <row r="3117" spans="2:5" x14ac:dyDescent="0.15">
      <c r="B3117" s="53">
        <v>46141</v>
      </c>
      <c r="C3117" s="54">
        <v>277818</v>
      </c>
      <c r="D3117" s="54">
        <v>19270</v>
      </c>
    </row>
    <row r="3118" spans="2:5" x14ac:dyDescent="0.15">
      <c r="B3118" s="53">
        <v>46142</v>
      </c>
      <c r="C3118" s="54">
        <v>277398</v>
      </c>
      <c r="D3118" s="54">
        <v>19325</v>
      </c>
    </row>
    <row r="3119" spans="2:5" x14ac:dyDescent="0.15">
      <c r="B3119" s="53">
        <v>46143</v>
      </c>
      <c r="C3119" s="54">
        <v>276396</v>
      </c>
      <c r="D3119" s="54">
        <v>19180</v>
      </c>
      <c r="E3119" s="54">
        <v>25000</v>
      </c>
    </row>
    <row r="3120" spans="2:5" x14ac:dyDescent="0.15">
      <c r="B3120" s="53">
        <v>46146</v>
      </c>
      <c r="C3120" s="54">
        <v>276396</v>
      </c>
      <c r="D3120" s="54">
        <v>19180</v>
      </c>
      <c r="E3120" s="54" t="s">
        <v>1060</v>
      </c>
    </row>
    <row r="3121" spans="2:5" x14ac:dyDescent="0.15">
      <c r="B3121" s="53">
        <v>46147</v>
      </c>
      <c r="C3121" s="54">
        <v>276888</v>
      </c>
      <c r="D3121" s="54">
        <v>19295</v>
      </c>
    </row>
    <row r="3122" spans="2:5" x14ac:dyDescent="0.15">
      <c r="B3122" s="53">
        <v>46148</v>
      </c>
      <c r="C3122" s="54">
        <v>276864</v>
      </c>
      <c r="D3122" s="54">
        <v>19450</v>
      </c>
    </row>
    <row r="3123" spans="2:5" x14ac:dyDescent="0.15">
      <c r="B3123" s="53">
        <v>46149</v>
      </c>
      <c r="C3123" s="54">
        <v>277890</v>
      </c>
      <c r="D3123" s="54">
        <v>18825</v>
      </c>
    </row>
    <row r="3124" spans="2:5" x14ac:dyDescent="0.15">
      <c r="B3124" s="53">
        <v>46150</v>
      </c>
      <c r="C3124" s="54">
        <v>277788</v>
      </c>
      <c r="D3124" s="54">
        <v>18890</v>
      </c>
    </row>
    <row r="3125" spans="2:5" x14ac:dyDescent="0.15">
      <c r="B3125" s="53">
        <v>46153</v>
      </c>
      <c r="C3125" s="54">
        <v>276840</v>
      </c>
      <c r="D3125" s="54">
        <v>18955</v>
      </c>
    </row>
    <row r="3126" spans="2:5" x14ac:dyDescent="0.15">
      <c r="B3126" s="53">
        <v>46154</v>
      </c>
      <c r="C3126" s="54">
        <v>276774</v>
      </c>
      <c r="D3126" s="54">
        <v>18725</v>
      </c>
    </row>
    <row r="3127" spans="2:5" x14ac:dyDescent="0.15">
      <c r="B3127" s="53">
        <v>46155</v>
      </c>
      <c r="C3127" s="54">
        <v>275778</v>
      </c>
      <c r="D3127" s="54">
        <v>19020</v>
      </c>
    </row>
    <row r="3128" spans="2:5" x14ac:dyDescent="0.15">
      <c r="B3128" s="53">
        <v>46156</v>
      </c>
      <c r="C3128" s="54">
        <v>275778</v>
      </c>
      <c r="D3128" s="54">
        <v>18915</v>
      </c>
    </row>
    <row r="3129" spans="2:5" x14ac:dyDescent="0.15">
      <c r="B3129" s="53">
        <v>46157</v>
      </c>
      <c r="C3129" s="54">
        <v>275778</v>
      </c>
      <c r="D3129" s="54">
        <v>18390</v>
      </c>
    </row>
    <row r="3130" spans="2:5" x14ac:dyDescent="0.15">
      <c r="B3130" s="53">
        <v>46160</v>
      </c>
      <c r="C3130" s="54">
        <v>275562</v>
      </c>
      <c r="D3130" s="54">
        <v>18235</v>
      </c>
    </row>
    <row r="3131" spans="2:5" x14ac:dyDescent="0.15">
      <c r="B3131" s="53">
        <v>46161</v>
      </c>
      <c r="C3131" s="54">
        <v>276096</v>
      </c>
      <c r="D3131" s="54">
        <v>18800</v>
      </c>
    </row>
    <row r="3132" spans="2:5" x14ac:dyDescent="0.15">
      <c r="B3132" s="53">
        <v>46162</v>
      </c>
      <c r="C3132" s="54">
        <v>279672</v>
      </c>
      <c r="D3132" s="54">
        <v>18600</v>
      </c>
    </row>
    <row r="3133" spans="2:5" x14ac:dyDescent="0.15">
      <c r="B3133" s="53">
        <v>46163</v>
      </c>
      <c r="C3133" s="54">
        <v>279672</v>
      </c>
      <c r="D3133" s="54">
        <v>18540</v>
      </c>
    </row>
    <row r="3134" spans="2:5" x14ac:dyDescent="0.15">
      <c r="B3134" s="53">
        <v>46164</v>
      </c>
      <c r="C3134" s="54">
        <v>279072</v>
      </c>
      <c r="D3134" s="54">
        <v>18550</v>
      </c>
    </row>
    <row r="3135" spans="2:5" x14ac:dyDescent="0.15">
      <c r="B3135" s="53">
        <v>46167</v>
      </c>
      <c r="C3135" s="54">
        <v>279072</v>
      </c>
      <c r="D3135" s="54">
        <v>18550</v>
      </c>
      <c r="E3135" s="54" t="s">
        <v>1248</v>
      </c>
    </row>
    <row r="3136" spans="2:5" x14ac:dyDescent="0.15">
      <c r="B3136" s="53">
        <v>46168</v>
      </c>
      <c r="C3136" s="54">
        <v>278886</v>
      </c>
      <c r="D3136" s="54">
        <v>18560</v>
      </c>
    </row>
    <row r="3137" spans="2:5" x14ac:dyDescent="0.15">
      <c r="B3137" s="53">
        <v>46169</v>
      </c>
      <c r="C3137" s="54">
        <v>278064</v>
      </c>
      <c r="D3137" s="54">
        <v>18755</v>
      </c>
    </row>
    <row r="3138" spans="2:5" x14ac:dyDescent="0.15">
      <c r="B3138" s="53">
        <v>46170</v>
      </c>
      <c r="C3138" s="54">
        <v>278064</v>
      </c>
      <c r="D3138" s="54">
        <v>18735</v>
      </c>
    </row>
    <row r="3139" spans="2:5" x14ac:dyDescent="0.15">
      <c r="B3139" s="53">
        <v>46171</v>
      </c>
      <c r="C3139" s="54">
        <v>276864</v>
      </c>
      <c r="D3139" s="54">
        <v>18875</v>
      </c>
    </row>
    <row r="3140" spans="2:5" x14ac:dyDescent="0.15">
      <c r="B3140" s="53">
        <v>46174</v>
      </c>
      <c r="C3140" s="54">
        <v>276444</v>
      </c>
      <c r="D3140" s="54">
        <v>19050</v>
      </c>
      <c r="E3140" s="54">
        <v>25000</v>
      </c>
    </row>
    <row r="3141" spans="2:5" x14ac:dyDescent="0.15">
      <c r="B3141" s="53">
        <v>46175</v>
      </c>
      <c r="C3141" s="54">
        <v>275340</v>
      </c>
      <c r="D3141" s="54">
        <v>19170</v>
      </c>
    </row>
    <row r="3142" spans="2:5" x14ac:dyDescent="0.15">
      <c r="B3142" s="53">
        <v>46176</v>
      </c>
      <c r="C3142" s="54">
        <v>274236</v>
      </c>
      <c r="D3142" s="54">
        <v>18810</v>
      </c>
    </row>
    <row r="3143" spans="2:5" x14ac:dyDescent="0.15">
      <c r="B3143" s="53">
        <v>46177</v>
      </c>
      <c r="C3143" s="54">
        <v>274236</v>
      </c>
      <c r="D3143" s="54">
        <v>18375</v>
      </c>
    </row>
    <row r="3144" spans="2:5" x14ac:dyDescent="0.15">
      <c r="B3144" s="53">
        <v>46178</v>
      </c>
      <c r="C3144" s="54">
        <v>274236</v>
      </c>
      <c r="D3144" s="54">
        <v>18545</v>
      </c>
    </row>
    <row r="3145" spans="2:5" x14ac:dyDescent="0.15">
      <c r="B3145" s="53">
        <v>46181</v>
      </c>
      <c r="C3145" s="54">
        <v>274218</v>
      </c>
      <c r="D3145" s="54">
        <v>18340</v>
      </c>
    </row>
    <row r="3146" spans="2:5" x14ac:dyDescent="0.15">
      <c r="B3146" s="53">
        <v>46182</v>
      </c>
      <c r="C3146" s="54">
        <v>274848</v>
      </c>
      <c r="D3146" s="54">
        <v>17930</v>
      </c>
    </row>
    <row r="3147" spans="2:5" x14ac:dyDescent="0.15">
      <c r="B3147" s="53">
        <v>46183</v>
      </c>
      <c r="C3147" s="54">
        <v>274710</v>
      </c>
      <c r="D3147" s="54">
        <v>17380</v>
      </c>
    </row>
    <row r="3148" spans="2:5" x14ac:dyDescent="0.15">
      <c r="B3148" s="53">
        <v>46184</v>
      </c>
      <c r="C3148" s="54">
        <v>274152</v>
      </c>
      <c r="D3148" s="54">
        <v>17440</v>
      </c>
    </row>
    <row r="3149" spans="2:5" x14ac:dyDescent="0.15">
      <c r="B3149" s="53">
        <v>46185</v>
      </c>
      <c r="C3149" s="54">
        <v>274938</v>
      </c>
      <c r="D3149" s="54">
        <v>17630</v>
      </c>
    </row>
    <row r="3150" spans="2:5" x14ac:dyDescent="0.15">
      <c r="B3150" s="53">
        <v>46188</v>
      </c>
      <c r="C3150" s="54">
        <v>274932</v>
      </c>
      <c r="D3150" s="54">
        <v>17810</v>
      </c>
    </row>
    <row r="3151" spans="2:5" x14ac:dyDescent="0.15">
      <c r="B3151" s="53">
        <v>46189</v>
      </c>
      <c r="C3151" s="54">
        <v>275874</v>
      </c>
      <c r="D3151" s="54">
        <v>17630</v>
      </c>
    </row>
    <row r="3152" spans="2:5" x14ac:dyDescent="0.15">
      <c r="B3152" s="53">
        <v>46190</v>
      </c>
      <c r="C3152" s="54">
        <v>276402</v>
      </c>
      <c r="D3152" s="54">
        <v>17820</v>
      </c>
    </row>
    <row r="3153" spans="2:4" x14ac:dyDescent="0.15">
      <c r="B3153" s="53">
        <v>46191</v>
      </c>
      <c r="C3153" s="54">
        <v>276306</v>
      </c>
      <c r="D3153" s="54">
        <v>17770</v>
      </c>
    </row>
    <row r="3154" spans="2:4" x14ac:dyDescent="0.15">
      <c r="B3154" s="53">
        <v>46192</v>
      </c>
      <c r="C3154" s="54">
        <v>276216</v>
      </c>
      <c r="D3154" s="54">
        <v>17590</v>
      </c>
    </row>
    <row r="3155" spans="2:4" x14ac:dyDescent="0.15">
      <c r="B3155" s="53">
        <v>46195</v>
      </c>
      <c r="C3155" s="54">
        <v>276192</v>
      </c>
      <c r="D3155" s="54">
        <v>17640</v>
      </c>
    </row>
    <row r="3156" spans="2:4" x14ac:dyDescent="0.15">
      <c r="B3156" s="53">
        <v>46196</v>
      </c>
      <c r="C3156" s="54">
        <v>276138</v>
      </c>
      <c r="D3156" s="54">
        <v>17105</v>
      </c>
    </row>
    <row r="3157" spans="2:4" x14ac:dyDescent="0.15">
      <c r="B3157" s="53">
        <v>46197</v>
      </c>
      <c r="C3157" s="54">
        <v>275448</v>
      </c>
      <c r="D3157" s="54">
        <v>16610</v>
      </c>
    </row>
    <row r="3158" spans="2:4" x14ac:dyDescent="0.15">
      <c r="B3158" s="53">
        <v>46198</v>
      </c>
      <c r="C3158" s="54">
        <v>274830</v>
      </c>
      <c r="D3158" s="54">
        <v>16660</v>
      </c>
    </row>
    <row r="3159" spans="2:4" x14ac:dyDescent="0.15">
      <c r="B3159" s="53">
        <v>46199</v>
      </c>
      <c r="C3159" s="54">
        <v>274806</v>
      </c>
      <c r="D3159" s="54">
        <v>16570</v>
      </c>
    </row>
    <row r="3160" spans="2:4" x14ac:dyDescent="0.15">
      <c r="B3160" s="53">
        <v>46202</v>
      </c>
      <c r="C3160" s="54">
        <v>274434</v>
      </c>
      <c r="D3160" s="54">
        <v>16455</v>
      </c>
    </row>
    <row r="3161" spans="2:4" x14ac:dyDescent="0.15">
      <c r="B3161" s="53">
        <v>46203</v>
      </c>
      <c r="C3161" s="54">
        <v>274440</v>
      </c>
      <c r="D3161" s="54">
        <v>16275</v>
      </c>
    </row>
    <row r="3162" spans="2:4" x14ac:dyDescent="0.15">
      <c r="B3162" s="53">
        <v>46204</v>
      </c>
      <c r="C3162" s="54">
        <v>274230</v>
      </c>
      <c r="D3162" s="54">
        <v>16175</v>
      </c>
    </row>
    <row r="3163" spans="2:4" x14ac:dyDescent="0.15">
      <c r="B3163" s="53">
        <v>46205</v>
      </c>
      <c r="C3163" s="54">
        <v>274620</v>
      </c>
      <c r="D3163" s="54">
        <v>16070</v>
      </c>
    </row>
    <row r="3164" spans="2:4" x14ac:dyDescent="0.15">
      <c r="B3164" s="53">
        <v>46206</v>
      </c>
      <c r="C3164" s="54">
        <v>274620</v>
      </c>
      <c r="D3164" s="54">
        <v>16115</v>
      </c>
    </row>
    <row r="3165" spans="2:4" x14ac:dyDescent="0.15">
      <c r="B3165" s="53">
        <v>46209</v>
      </c>
      <c r="C3165" s="54">
        <v>274620</v>
      </c>
      <c r="D3165" s="54">
        <v>16065</v>
      </c>
    </row>
    <row r="3166" spans="2:4" x14ac:dyDescent="0.15">
      <c r="B3166" s="53">
        <v>46210</v>
      </c>
      <c r="C3166" s="54">
        <v>274620</v>
      </c>
      <c r="D3166" s="54">
        <v>16160</v>
      </c>
    </row>
    <row r="3167" spans="2:4" x14ac:dyDescent="0.15">
      <c r="B3167" s="53">
        <v>46211</v>
      </c>
      <c r="C3167" s="54">
        <v>274584</v>
      </c>
      <c r="D3167" s="54">
        <v>16160</v>
      </c>
    </row>
    <row r="3168" spans="2:4" x14ac:dyDescent="0.15">
      <c r="B3168" s="53">
        <v>46212</v>
      </c>
      <c r="C3168" s="54">
        <v>274584</v>
      </c>
      <c r="D3168" s="54">
        <v>16355</v>
      </c>
    </row>
    <row r="3169" spans="2:4" x14ac:dyDescent="0.15">
      <c r="B3169" s="53">
        <v>46213</v>
      </c>
      <c r="C3169" s="54">
        <v>274584</v>
      </c>
      <c r="D3169" s="54">
        <v>16410</v>
      </c>
    </row>
    <row r="3170" spans="2:4" x14ac:dyDescent="0.15">
      <c r="B3170" s="53">
        <v>46216</v>
      </c>
      <c r="C3170" s="54">
        <v>274704</v>
      </c>
      <c r="D3170" s="54">
        <v>16405</v>
      </c>
    </row>
    <row r="3171" spans="2:4" x14ac:dyDescent="0.15">
      <c r="B3171" s="53">
        <v>46217</v>
      </c>
      <c r="C3171" s="54">
        <v>274704</v>
      </c>
      <c r="D3171" s="54">
        <v>16590</v>
      </c>
    </row>
    <row r="3172" spans="2:4" x14ac:dyDescent="0.15">
      <c r="B3172" s="53">
        <v>46218</v>
      </c>
      <c r="C3172" s="54">
        <v>274548</v>
      </c>
      <c r="D3172" s="54">
        <v>16505</v>
      </c>
    </row>
    <row r="3173" spans="2:4" x14ac:dyDescent="0.15">
      <c r="B3173" s="53">
        <v>46219</v>
      </c>
      <c r="C3173" s="54">
        <v>274848</v>
      </c>
      <c r="D3173" s="54">
        <v>17150</v>
      </c>
    </row>
    <row r="3174" spans="2:4" x14ac:dyDescent="0.15">
      <c r="B3174" s="53">
        <v>46220</v>
      </c>
      <c r="C3174" s="54">
        <v>274284</v>
      </c>
      <c r="D3174" s="54">
        <v>16725</v>
      </c>
    </row>
    <row r="3175" spans="2:4" x14ac:dyDescent="0.15">
      <c r="B3175" s="53">
        <v>46223</v>
      </c>
      <c r="C3175" s="54">
        <v>273222</v>
      </c>
      <c r="D3175" s="54">
        <v>16850</v>
      </c>
    </row>
    <row r="3176" spans="2:4" x14ac:dyDescent="0.15">
      <c r="B3176" s="53">
        <v>46224</v>
      </c>
      <c r="C3176" s="54">
        <v>272040</v>
      </c>
      <c r="D3176" s="54">
        <v>16970</v>
      </c>
    </row>
    <row r="3177" spans="2:4" x14ac:dyDescent="0.15">
      <c r="B3177" s="53">
        <v>46225</v>
      </c>
      <c r="C3177" s="54">
        <v>270528</v>
      </c>
      <c r="D3177" s="54">
        <v>16940</v>
      </c>
    </row>
    <row r="3178" spans="2:4" x14ac:dyDescent="0.15">
      <c r="B3178" s="53">
        <v>46226</v>
      </c>
      <c r="C3178" s="54">
        <v>268548</v>
      </c>
      <c r="D3178" s="54">
        <v>17200</v>
      </c>
    </row>
    <row r="3179" spans="2:4" x14ac:dyDescent="0.15">
      <c r="B3179" s="53">
        <v>46227</v>
      </c>
      <c r="C3179" s="54">
        <v>267342</v>
      </c>
      <c r="D3179" s="54">
        <v>17205</v>
      </c>
    </row>
    <row r="3180" spans="2:4" x14ac:dyDescent="0.15">
      <c r="B3180" s="53">
        <v>46230</v>
      </c>
      <c r="C3180" s="54">
        <v>267342</v>
      </c>
      <c r="D3180" s="54">
        <v>17165</v>
      </c>
    </row>
    <row r="3181" spans="2:4" x14ac:dyDescent="0.15">
      <c r="B3181" s="53">
        <v>46231</v>
      </c>
      <c r="C3181" s="54">
        <v>267522</v>
      </c>
      <c r="D3181" s="54">
        <v>16860</v>
      </c>
    </row>
    <row r="3182" spans="2:4" x14ac:dyDescent="0.15">
      <c r="B3182" s="53">
        <v>46232</v>
      </c>
      <c r="C3182" s="54">
        <v>267522</v>
      </c>
      <c r="D3182" s="54">
        <v>17000</v>
      </c>
    </row>
    <row r="3183" spans="2:4" x14ac:dyDescent="0.15">
      <c r="B3183" s="53">
        <v>46233</v>
      </c>
      <c r="C3183" s="54">
        <v>267522</v>
      </c>
      <c r="D3183" s="54">
        <v>16945</v>
      </c>
    </row>
    <row r="3184" spans="2:4" x14ac:dyDescent="0.15">
      <c r="B3184" s="53">
        <v>46234</v>
      </c>
      <c r="C3184" s="54">
        <v>266172</v>
      </c>
      <c r="D3184" s="54">
        <v>17100</v>
      </c>
    </row>
    <row r="3185" spans="2:5" x14ac:dyDescent="0.15">
      <c r="B3185" s="53">
        <v>46237</v>
      </c>
      <c r="C3185" s="54">
        <v>264876</v>
      </c>
      <c r="D3185" s="54">
        <v>16785</v>
      </c>
      <c r="E3185" s="54">
        <v>25000</v>
      </c>
    </row>
    <row r="3186" spans="2:5" x14ac:dyDescent="0.15">
      <c r="B3186" s="53">
        <v>46238</v>
      </c>
      <c r="C3186" s="54">
        <v>264876</v>
      </c>
      <c r="D3186" s="54">
        <v>17125</v>
      </c>
    </row>
    <row r="3187" spans="2:5" x14ac:dyDescent="0.15">
      <c r="B3187" s="53">
        <v>46239</v>
      </c>
      <c r="C3187" s="54">
        <v>264780</v>
      </c>
      <c r="D3187" s="54">
        <v>16915</v>
      </c>
    </row>
    <row r="3188" spans="2:5" x14ac:dyDescent="0.15">
      <c r="B3188" s="53">
        <v>46240</v>
      </c>
      <c r="C3188" s="54">
        <v>264444</v>
      </c>
      <c r="D3188" s="54">
        <v>16595</v>
      </c>
    </row>
    <row r="3189" spans="2:5" x14ac:dyDescent="0.15">
      <c r="B3189" s="53">
        <v>46241</v>
      </c>
      <c r="C3189" s="54">
        <v>264444</v>
      </c>
      <c r="D3189" s="54">
        <v>16745</v>
      </c>
    </row>
    <row r="3190" spans="2:5" x14ac:dyDescent="0.15">
      <c r="B3190" s="53">
        <v>46244</v>
      </c>
      <c r="C3190" s="54">
        <v>264444</v>
      </c>
      <c r="D3190" s="54">
        <v>16775</v>
      </c>
    </row>
    <row r="3191" spans="2:5" x14ac:dyDescent="0.15">
      <c r="B3191" s="53">
        <v>46245</v>
      </c>
      <c r="C3191" s="54">
        <v>264744</v>
      </c>
      <c r="D3191" s="54">
        <v>16640</v>
      </c>
    </row>
    <row r="3192" spans="2:5" x14ac:dyDescent="0.15">
      <c r="B3192" s="53">
        <v>46246</v>
      </c>
      <c r="C3192" s="54">
        <v>264744</v>
      </c>
      <c r="D3192" s="54">
        <v>16725</v>
      </c>
    </row>
    <row r="3193" spans="2:5" x14ac:dyDescent="0.15">
      <c r="B3193" s="53">
        <v>46247</v>
      </c>
      <c r="C3193" s="54">
        <v>264732</v>
      </c>
      <c r="D3193" s="54">
        <v>16690</v>
      </c>
    </row>
    <row r="3194" spans="2:5" x14ac:dyDescent="0.15">
      <c r="B3194" s="53">
        <v>46248</v>
      </c>
      <c r="C3194" s="54">
        <v>264732</v>
      </c>
      <c r="D3194" s="54">
        <v>16575</v>
      </c>
    </row>
    <row r="3195" spans="2:5" x14ac:dyDescent="0.15">
      <c r="B3195" s="53">
        <v>46251</v>
      </c>
      <c r="C3195" s="54">
        <v>264762</v>
      </c>
      <c r="D3195" s="54">
        <v>16670</v>
      </c>
    </row>
    <row r="3196" spans="2:5" x14ac:dyDescent="0.15">
      <c r="B3196" s="53">
        <v>46252</v>
      </c>
      <c r="C3196" s="54">
        <v>265170</v>
      </c>
      <c r="D3196" s="54">
        <v>16740</v>
      </c>
    </row>
    <row r="3197" spans="2:5" x14ac:dyDescent="0.15">
      <c r="B3197" s="53">
        <v>46253</v>
      </c>
      <c r="C3197" s="54">
        <v>265248</v>
      </c>
      <c r="D3197" s="54">
        <v>16690</v>
      </c>
    </row>
    <row r="3198" spans="2:5" x14ac:dyDescent="0.15">
      <c r="B3198" s="53">
        <v>46254</v>
      </c>
      <c r="C3198" s="54">
        <v>268194</v>
      </c>
      <c r="D3198" s="54">
        <v>16660</v>
      </c>
    </row>
    <row r="3199" spans="2:5" x14ac:dyDescent="0.15">
      <c r="B3199" s="53">
        <v>46255</v>
      </c>
      <c r="C3199" s="54">
        <v>268488</v>
      </c>
      <c r="D3199" s="54">
        <v>16860</v>
      </c>
    </row>
    <row r="3200" spans="2:5" x14ac:dyDescent="0.15">
      <c r="B3200" s="53">
        <v>46258</v>
      </c>
      <c r="C3200" s="54">
        <v>268488</v>
      </c>
      <c r="D3200" s="54">
        <v>16940</v>
      </c>
    </row>
    <row r="3201" spans="2:5" x14ac:dyDescent="0.15">
      <c r="B3201" s="53">
        <v>46259</v>
      </c>
      <c r="C3201" s="54">
        <v>268608</v>
      </c>
      <c r="D3201" s="54">
        <v>16780</v>
      </c>
    </row>
    <row r="3202" spans="2:5" x14ac:dyDescent="0.15">
      <c r="B3202" s="53">
        <v>46260</v>
      </c>
      <c r="C3202" s="54">
        <v>268554</v>
      </c>
      <c r="D3202" s="54">
        <v>16895</v>
      </c>
    </row>
    <row r="3203" spans="2:5" x14ac:dyDescent="0.15">
      <c r="B3203" s="53">
        <v>46261</v>
      </c>
      <c r="C3203" s="54">
        <v>268314</v>
      </c>
      <c r="D3203" s="54">
        <v>16660</v>
      </c>
    </row>
    <row r="3204" spans="2:5" x14ac:dyDescent="0.15">
      <c r="B3204" s="53">
        <v>46262</v>
      </c>
      <c r="C3204" s="54">
        <v>268362</v>
      </c>
      <c r="D3204" s="54">
        <v>16850</v>
      </c>
    </row>
    <row r="3205" spans="2:5" x14ac:dyDescent="0.15">
      <c r="B3205" s="53">
        <v>46265</v>
      </c>
      <c r="C3205" s="54">
        <v>268362</v>
      </c>
      <c r="D3205" s="54">
        <v>16850</v>
      </c>
      <c r="E3205" s="54" t="s">
        <v>1271</v>
      </c>
    </row>
    <row r="3206" spans="2:5" x14ac:dyDescent="0.15">
      <c r="B3206" s="53">
        <v>46266</v>
      </c>
      <c r="C3206" s="54">
        <v>268536</v>
      </c>
      <c r="D3206" s="54">
        <v>16350</v>
      </c>
      <c r="E3206" s="54">
        <v>25000</v>
      </c>
    </row>
    <row r="3207" spans="2:5" x14ac:dyDescent="0.15">
      <c r="B3207" s="53">
        <v>46267</v>
      </c>
      <c r="C3207" s="54">
        <v>268848</v>
      </c>
      <c r="D3207" s="54">
        <v>16530</v>
      </c>
    </row>
    <row r="3208" spans="2:5" x14ac:dyDescent="0.15">
      <c r="B3208" s="53">
        <v>46268</v>
      </c>
      <c r="C3208" s="54">
        <v>270768</v>
      </c>
      <c r="D3208" s="54">
        <v>16615</v>
      </c>
    </row>
    <row r="3209" spans="2:5" x14ac:dyDescent="0.15">
      <c r="B3209" s="53">
        <v>46269</v>
      </c>
      <c r="C3209" s="54">
        <v>270768</v>
      </c>
      <c r="D3209" s="54">
        <v>16690</v>
      </c>
    </row>
    <row r="3210" spans="2:5" x14ac:dyDescent="0.15">
      <c r="B3210" s="53">
        <v>46272</v>
      </c>
      <c r="C3210" s="54">
        <v>270744</v>
      </c>
      <c r="D3210" s="54">
        <v>16600</v>
      </c>
    </row>
    <row r="3211" spans="2:5" x14ac:dyDescent="0.15">
      <c r="B3211" s="53">
        <v>46273</v>
      </c>
      <c r="C3211" s="54">
        <v>271008</v>
      </c>
      <c r="D3211" s="54">
        <v>16675</v>
      </c>
    </row>
    <row r="3212" spans="2:5" x14ac:dyDescent="0.15">
      <c r="B3212" s="53">
        <v>46274</v>
      </c>
      <c r="C3212" s="54">
        <v>270924</v>
      </c>
      <c r="D3212" s="54">
        <v>16675</v>
      </c>
    </row>
    <row r="3213" spans="2:5" x14ac:dyDescent="0.15">
      <c r="B3213" s="53">
        <v>46275</v>
      </c>
      <c r="C3213" s="54">
        <v>271500</v>
      </c>
      <c r="D3213" s="54">
        <v>16630</v>
      </c>
    </row>
    <row r="3214" spans="2:5" x14ac:dyDescent="0.15">
      <c r="B3214" s="53">
        <v>46276</v>
      </c>
      <c r="C3214" s="54">
        <v>274320</v>
      </c>
      <c r="D3214" s="54">
        <v>16270</v>
      </c>
    </row>
    <row r="3215" spans="2:5" x14ac:dyDescent="0.15">
      <c r="B3215" s="53">
        <v>46279</v>
      </c>
      <c r="C3215" s="54">
        <v>274332</v>
      </c>
      <c r="D3215" s="54">
        <v>16205</v>
      </c>
    </row>
    <row r="3216" spans="2:5" x14ac:dyDescent="0.15">
      <c r="B3216" s="53">
        <v>46280</v>
      </c>
      <c r="C3216" s="54">
        <v>278580</v>
      </c>
      <c r="D3216" s="54">
        <v>16135</v>
      </c>
    </row>
    <row r="3217" spans="2:4" x14ac:dyDescent="0.15">
      <c r="B3217" s="53">
        <v>46281</v>
      </c>
      <c r="C3217" s="54">
        <v>278790</v>
      </c>
      <c r="D3217" s="54">
        <v>16090</v>
      </c>
    </row>
    <row r="3218" spans="2:4" x14ac:dyDescent="0.15">
      <c r="B3218" s="53">
        <v>46282</v>
      </c>
      <c r="C3218" s="54">
        <v>278790</v>
      </c>
      <c r="D3218" s="54">
        <v>16170</v>
      </c>
    </row>
    <row r="3219" spans="2:4" x14ac:dyDescent="0.15">
      <c r="B3219" s="53">
        <v>46283</v>
      </c>
      <c r="C3219" s="54">
        <v>278826</v>
      </c>
      <c r="D3219" s="54">
        <v>16055</v>
      </c>
    </row>
    <row r="3220" spans="2:4" x14ac:dyDescent="0.15">
      <c r="B3220" s="53">
        <v>46286</v>
      </c>
      <c r="C3220" s="54">
        <v>278526</v>
      </c>
      <c r="D3220" s="54">
        <v>16125</v>
      </c>
    </row>
    <row r="3221" spans="2:4" x14ac:dyDescent="0.15">
      <c r="B3221" s="53">
        <v>46287</v>
      </c>
      <c r="C3221" s="54">
        <v>278628</v>
      </c>
      <c r="D3221" s="54">
        <v>16410</v>
      </c>
    </row>
    <row r="3222" spans="2:4" x14ac:dyDescent="0.15">
      <c r="B3222" s="53">
        <v>46288</v>
      </c>
      <c r="C3222" s="54">
        <v>278598</v>
      </c>
      <c r="D3222" s="54">
        <v>16430</v>
      </c>
    </row>
    <row r="3223" spans="2:4" x14ac:dyDescent="0.15">
      <c r="B3223" s="53">
        <v>46289</v>
      </c>
      <c r="C3223" s="54">
        <v>278898</v>
      </c>
      <c r="D3223" s="54">
        <v>16320</v>
      </c>
    </row>
    <row r="3224" spans="2:4" x14ac:dyDescent="0.15">
      <c r="B3224" s="53">
        <v>46290</v>
      </c>
      <c r="C3224" s="54">
        <v>284946</v>
      </c>
      <c r="D3224" s="54">
        <v>16050</v>
      </c>
    </row>
    <row r="3225" spans="2:4" x14ac:dyDescent="0.15">
      <c r="B3225" s="53">
        <v>46293</v>
      </c>
      <c r="C3225" s="54">
        <v>284922</v>
      </c>
      <c r="D3225" s="54">
        <v>16050</v>
      </c>
    </row>
    <row r="3226" spans="2:4" x14ac:dyDescent="0.15">
      <c r="B3226" s="53">
        <v>46294</v>
      </c>
      <c r="C3226" s="54">
        <v>284898</v>
      </c>
      <c r="D3226" s="54">
        <v>15860</v>
      </c>
    </row>
    <row r="3227" spans="2:4" x14ac:dyDescent="0.15">
      <c r="B3227" s="53">
        <v>46295</v>
      </c>
      <c r="C3227" s="54">
        <v>284898</v>
      </c>
      <c r="D3227" s="54">
        <v>15860</v>
      </c>
    </row>
    <row r="3228" spans="2:4" x14ac:dyDescent="0.15">
      <c r="B3228" s="53">
        <v>46296</v>
      </c>
      <c r="C3228" s="54">
        <v>284682</v>
      </c>
      <c r="D3228" s="54">
        <v>15570</v>
      </c>
    </row>
    <row r="3229" spans="2:4" x14ac:dyDescent="0.15">
      <c r="B3229" s="53">
        <v>46297</v>
      </c>
      <c r="C3229" s="54">
        <v>285168</v>
      </c>
      <c r="D3229" s="54">
        <v>15435</v>
      </c>
    </row>
    <row r="3230" spans="2:4" x14ac:dyDescent="0.15">
      <c r="B3230" s="53">
        <v>46300</v>
      </c>
      <c r="C3230" s="54">
        <v>284970</v>
      </c>
      <c r="D3230" s="54">
        <v>15470</v>
      </c>
    </row>
    <row r="3231" spans="2:4" x14ac:dyDescent="0.15">
      <c r="B3231" s="53">
        <v>46301</v>
      </c>
      <c r="C3231" s="54">
        <v>284178</v>
      </c>
      <c r="D3231" s="54">
        <v>15530</v>
      </c>
    </row>
    <row r="3232" spans="2:4" x14ac:dyDescent="0.15">
      <c r="B3232" s="53">
        <v>46302</v>
      </c>
      <c r="C3232" s="54">
        <v>284178</v>
      </c>
      <c r="D3232" s="54">
        <v>15645</v>
      </c>
    </row>
    <row r="3233" spans="2:4" x14ac:dyDescent="0.15">
      <c r="B3233" s="53">
        <v>46303</v>
      </c>
      <c r="C3233" s="54">
        <v>284178</v>
      </c>
      <c r="D3233" s="54">
        <v>15415</v>
      </c>
    </row>
    <row r="3234" spans="2:4" x14ac:dyDescent="0.15">
      <c r="B3234" s="53">
        <v>46304</v>
      </c>
      <c r="C3234" s="54">
        <v>282864</v>
      </c>
      <c r="D3234" s="54">
        <v>15545</v>
      </c>
    </row>
    <row r="3235" spans="2:4" x14ac:dyDescent="0.15">
      <c r="B3235" s="53">
        <v>46307</v>
      </c>
      <c r="C3235" s="54">
        <v>282228</v>
      </c>
      <c r="D3235" s="54">
        <v>15515</v>
      </c>
    </row>
    <row r="3236" spans="2:4" x14ac:dyDescent="0.15">
      <c r="B3236" s="53">
        <v>46308</v>
      </c>
      <c r="C3236" s="54">
        <v>282504</v>
      </c>
      <c r="D3236" s="54">
        <v>15445</v>
      </c>
    </row>
    <row r="3237" spans="2:4" x14ac:dyDescent="0.15">
      <c r="B3237" s="53">
        <v>46309</v>
      </c>
      <c r="C3237" s="54">
        <v>282654</v>
      </c>
      <c r="D3237" s="54">
        <v>15475</v>
      </c>
    </row>
    <row r="3238" spans="2:4" x14ac:dyDescent="0.15">
      <c r="B3238" s="53">
        <v>46310</v>
      </c>
      <c r="C3238" s="54">
        <v>282066</v>
      </c>
      <c r="D3238" s="54">
        <v>14885</v>
      </c>
    </row>
    <row r="3239" spans="2:4" x14ac:dyDescent="0.15">
      <c r="B3239" s="53">
        <v>46311</v>
      </c>
      <c r="C3239" s="54">
        <v>279990</v>
      </c>
      <c r="D3239" s="54">
        <v>15170</v>
      </c>
    </row>
    <row r="3240" spans="2:4" x14ac:dyDescent="0.15">
      <c r="B3240" s="53">
        <v>46314</v>
      </c>
      <c r="C3240" s="54">
        <v>280110</v>
      </c>
      <c r="D3240" s="54">
        <v>15275</v>
      </c>
    </row>
    <row r="3241" spans="2:4" x14ac:dyDescent="0.15">
      <c r="B3241" s="53">
        <v>46315</v>
      </c>
      <c r="C3241" s="54">
        <v>280866</v>
      </c>
      <c r="D3241" s="54">
        <v>15350</v>
      </c>
    </row>
    <row r="3242" spans="2:4" x14ac:dyDescent="0.15">
      <c r="B3242" s="53">
        <v>46316</v>
      </c>
      <c r="C3242" s="54">
        <v>280866</v>
      </c>
      <c r="D3242" s="54">
        <v>15830</v>
      </c>
    </row>
    <row r="3243" spans="2:4" x14ac:dyDescent="0.15">
      <c r="B3243" s="53">
        <v>46317</v>
      </c>
      <c r="C3243" s="54">
        <v>280674</v>
      </c>
      <c r="D3243" s="54">
        <v>15935</v>
      </c>
    </row>
    <row r="3244" spans="2:4" x14ac:dyDescent="0.15">
      <c r="B3244" s="53">
        <v>46318</v>
      </c>
      <c r="C3244" s="54">
        <v>280674</v>
      </c>
      <c r="D3244" s="54">
        <v>15695</v>
      </c>
    </row>
    <row r="3245" spans="2:4" x14ac:dyDescent="0.15">
      <c r="B3245" s="53">
        <v>46321</v>
      </c>
      <c r="C3245" s="54">
        <v>279942</v>
      </c>
      <c r="D3245" s="54">
        <v>15535</v>
      </c>
    </row>
    <row r="3246" spans="2:4" x14ac:dyDescent="0.15">
      <c r="B3246" s="53">
        <v>46322</v>
      </c>
      <c r="C3246" s="54">
        <v>280218</v>
      </c>
      <c r="D3246" s="54">
        <v>15440</v>
      </c>
    </row>
    <row r="3247" spans="2:4" x14ac:dyDescent="0.15">
      <c r="B3247" s="53">
        <v>46323</v>
      </c>
      <c r="C3247" s="54">
        <v>278814</v>
      </c>
      <c r="D3247" s="54">
        <v>15580</v>
      </c>
    </row>
    <row r="3248" spans="2:4" x14ac:dyDescent="0.15">
      <c r="B3248" s="53">
        <v>46324</v>
      </c>
      <c r="C3248" s="54">
        <v>278790</v>
      </c>
      <c r="D3248" s="54">
        <v>15360</v>
      </c>
    </row>
    <row r="3249" spans="2:4" x14ac:dyDescent="0.15">
      <c r="B3249" s="53">
        <v>46325</v>
      </c>
      <c r="C3249" s="54">
        <v>278238</v>
      </c>
      <c r="D3249" s="54">
        <v>15240</v>
      </c>
    </row>
    <row r="3250" spans="2:4" x14ac:dyDescent="0.15">
      <c r="B3250" s="53">
        <v>46328</v>
      </c>
      <c r="C3250" s="54">
        <v>278238</v>
      </c>
      <c r="D3250" s="54">
        <v>15260</v>
      </c>
    </row>
    <row r="3251" spans="2:4" x14ac:dyDescent="0.15">
      <c r="B3251" s="53">
        <v>46329</v>
      </c>
      <c r="C3251" s="54">
        <v>277854</v>
      </c>
      <c r="D3251" s="54">
        <v>15200</v>
      </c>
    </row>
  </sheetData>
  <phoneticPr fontId="1"/>
  <pageMargins left="0.19685039370078741" right="0.19685039370078741" top="1.7322834645669292" bottom="0.19685039370078741" header="0.31496062992125984" footer="0.31496062992125984"/>
  <pageSetup paperSize="8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160</vt:i4>
      </vt:variant>
      <vt:variant>
        <vt:lpstr>名前付き一覧</vt:lpstr>
      </vt:variant>
      <vt:variant>
        <vt:i4>45</vt:i4>
      </vt:variant>
    </vt:vector>
  </HeadingPairs>
  <TitlesOfParts>
    <vt:vector size="205" baseType="lpstr">
      <vt:lpstr>H25.9</vt:lpstr>
      <vt:lpstr>H25.10</vt:lpstr>
      <vt:lpstr>H25.11</vt:lpstr>
      <vt:lpstr>H25.12</vt:lpstr>
      <vt:lpstr>H26.1</vt:lpstr>
      <vt:lpstr>H26.2</vt:lpstr>
      <vt:lpstr>H26.3</vt:lpstr>
      <vt:lpstr>H26.4</vt:lpstr>
      <vt:lpstr>H26.5</vt:lpstr>
      <vt:lpstr>H26.6</vt:lpstr>
      <vt:lpstr>H26.7</vt:lpstr>
      <vt:lpstr>H26.8</vt:lpstr>
      <vt:lpstr>H26.9</vt:lpstr>
      <vt:lpstr>H26.10</vt:lpstr>
      <vt:lpstr>H26.11</vt:lpstr>
      <vt:lpstr>H26.12</vt:lpstr>
      <vt:lpstr>H27.1</vt:lpstr>
      <vt:lpstr>H27.2</vt:lpstr>
      <vt:lpstr>H27.3</vt:lpstr>
      <vt:lpstr>H27.4</vt:lpstr>
      <vt:lpstr>H27.5</vt:lpstr>
      <vt:lpstr>H27.6</vt:lpstr>
      <vt:lpstr>H27.7</vt:lpstr>
      <vt:lpstr>H27.8</vt:lpstr>
      <vt:lpstr>H27.9</vt:lpstr>
      <vt:lpstr>H27.10</vt:lpstr>
      <vt:lpstr>H27.11</vt:lpstr>
      <vt:lpstr>H27.12</vt:lpstr>
      <vt:lpstr>H28.1</vt:lpstr>
      <vt:lpstr>H28.2</vt:lpstr>
      <vt:lpstr>H28.3</vt:lpstr>
      <vt:lpstr>H28.4</vt:lpstr>
      <vt:lpstr>H28.5</vt:lpstr>
      <vt:lpstr>H28.6</vt:lpstr>
      <vt:lpstr>H28.7</vt:lpstr>
      <vt:lpstr>H28.8</vt:lpstr>
      <vt:lpstr>H28.9</vt:lpstr>
      <vt:lpstr>H28.10</vt:lpstr>
      <vt:lpstr>H28.11</vt:lpstr>
      <vt:lpstr>H28.12</vt:lpstr>
      <vt:lpstr>H29.1</vt:lpstr>
      <vt:lpstr>H29.2</vt:lpstr>
      <vt:lpstr>H29.3</vt:lpstr>
      <vt:lpstr>H29.4</vt:lpstr>
      <vt:lpstr>H29.5</vt:lpstr>
      <vt:lpstr>H29.6</vt:lpstr>
      <vt:lpstr>H29.7</vt:lpstr>
      <vt:lpstr>H29.8</vt:lpstr>
      <vt:lpstr>H29.9</vt:lpstr>
      <vt:lpstr>H29.10</vt:lpstr>
      <vt:lpstr>H29.11</vt:lpstr>
      <vt:lpstr>H29.12</vt:lpstr>
      <vt:lpstr>H30.1</vt:lpstr>
      <vt:lpstr>H30.2</vt:lpstr>
      <vt:lpstr>H30.3</vt:lpstr>
      <vt:lpstr>H30.4</vt:lpstr>
      <vt:lpstr>H30.5</vt:lpstr>
      <vt:lpstr>H30.6</vt:lpstr>
      <vt:lpstr>H30.7</vt:lpstr>
      <vt:lpstr>H30.8</vt:lpstr>
      <vt:lpstr>H30.9</vt:lpstr>
      <vt:lpstr>平成30.10</vt:lpstr>
      <vt:lpstr>平成30.11</vt:lpstr>
      <vt:lpstr>平成30年.12月</vt:lpstr>
      <vt:lpstr>平成31年.1月</vt:lpstr>
      <vt:lpstr>平成31年.2月</vt:lpstr>
      <vt:lpstr>平成31年.3月</vt:lpstr>
      <vt:lpstr>平成31年4月</vt:lpstr>
      <vt:lpstr>2019年5月</vt:lpstr>
      <vt:lpstr>2019年6月</vt:lpstr>
      <vt:lpstr>2019年7月</vt:lpstr>
      <vt:lpstr>2019年8月</vt:lpstr>
      <vt:lpstr>2019年9月</vt:lpstr>
      <vt:lpstr>2019年10月</vt:lpstr>
      <vt:lpstr>2019年11月</vt:lpstr>
      <vt:lpstr>2019年12月 </vt:lpstr>
      <vt:lpstr>2020年1月</vt:lpstr>
      <vt:lpstr>2020年2月</vt:lpstr>
      <vt:lpstr>2020年3月</vt:lpstr>
      <vt:lpstr>2020年4月</vt:lpstr>
      <vt:lpstr>2020年5月</vt:lpstr>
      <vt:lpstr>2020年6月</vt:lpstr>
      <vt:lpstr>2020年7月</vt:lpstr>
      <vt:lpstr>2020年8月</vt:lpstr>
      <vt:lpstr>2020年9月</vt:lpstr>
      <vt:lpstr>2020年10月</vt:lpstr>
      <vt:lpstr>2020年11月</vt:lpstr>
      <vt:lpstr>2020年12月</vt:lpstr>
      <vt:lpstr>2021年1月</vt:lpstr>
      <vt:lpstr>2021年2月</vt:lpstr>
      <vt:lpstr>2021年3月</vt:lpstr>
      <vt:lpstr>2021年4月</vt:lpstr>
      <vt:lpstr>2021年5月</vt:lpstr>
      <vt:lpstr>2021年6月</vt:lpstr>
      <vt:lpstr>2021年7月</vt:lpstr>
      <vt:lpstr>2021年8月</vt:lpstr>
      <vt:lpstr>2021年9月</vt:lpstr>
      <vt:lpstr>2021年10月</vt:lpstr>
      <vt:lpstr>2021年11月</vt:lpstr>
      <vt:lpstr>2021年12月</vt:lpstr>
      <vt:lpstr>2022年1月 </vt:lpstr>
      <vt:lpstr>2022年2月</vt:lpstr>
      <vt:lpstr>2022年3月(訂正後) </vt:lpstr>
      <vt:lpstr>2022年4月</vt:lpstr>
      <vt:lpstr>2022年5月</vt:lpstr>
      <vt:lpstr>2022年6月</vt:lpstr>
      <vt:lpstr>2022年7月</vt:lpstr>
      <vt:lpstr>2022年8月</vt:lpstr>
      <vt:lpstr>2022年9月</vt:lpstr>
      <vt:lpstr>2022年10月</vt:lpstr>
      <vt:lpstr>2022年11月</vt:lpstr>
      <vt:lpstr>2022年12月</vt:lpstr>
      <vt:lpstr>2023年1月</vt:lpstr>
      <vt:lpstr>2023年2月</vt:lpstr>
      <vt:lpstr>2023年3月</vt:lpstr>
      <vt:lpstr>2023年4月</vt:lpstr>
      <vt:lpstr>2023年5月</vt:lpstr>
      <vt:lpstr>2023年6月</vt:lpstr>
      <vt:lpstr>2023年7月</vt:lpstr>
      <vt:lpstr>2023年8月</vt:lpstr>
      <vt:lpstr>2023年9月</vt:lpstr>
      <vt:lpstr>2023年10月</vt:lpstr>
      <vt:lpstr>2023年11月</vt:lpstr>
      <vt:lpstr>2023年12月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  <vt:lpstr>2024年8月</vt:lpstr>
      <vt:lpstr>2024年9月</vt:lpstr>
      <vt:lpstr>2024年10月</vt:lpstr>
      <vt:lpstr>2024年11月</vt:lpstr>
      <vt:lpstr>2024年12月</vt:lpstr>
      <vt:lpstr>2025年1月</vt:lpstr>
      <vt:lpstr>2025年2月</vt:lpstr>
      <vt:lpstr>2025年3月</vt:lpstr>
      <vt:lpstr>2025年4月</vt:lpstr>
      <vt:lpstr>2025年5月</vt:lpstr>
      <vt:lpstr>2025年6月</vt:lpstr>
      <vt:lpstr>2025年7月</vt:lpstr>
      <vt:lpstr>2025年8月</vt:lpstr>
      <vt:lpstr>2025年9月</vt:lpstr>
      <vt:lpstr>2025年10月</vt:lpstr>
      <vt:lpstr>2025年11月</vt:lpstr>
      <vt:lpstr>2025年12月</vt:lpstr>
      <vt:lpstr>2026年1月</vt:lpstr>
      <vt:lpstr>2026年2月</vt:lpstr>
      <vt:lpstr>2026年3月</vt:lpstr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  <vt:lpstr>2026年11月</vt:lpstr>
      <vt:lpstr>LMENi相場と在庫推移</vt:lpstr>
      <vt:lpstr>'2019年10月'!Print_Area</vt:lpstr>
      <vt:lpstr>'2019年6月'!Print_Area</vt:lpstr>
      <vt:lpstr>'2019年9月'!Print_Area</vt:lpstr>
      <vt:lpstr>H26.10!Print_Area</vt:lpstr>
      <vt:lpstr>H26.11!Print_Area</vt:lpstr>
      <vt:lpstr>H26.12!Print_Area</vt:lpstr>
      <vt:lpstr>H26.4!Print_Area</vt:lpstr>
      <vt:lpstr>H26.7!Print_Area</vt:lpstr>
      <vt:lpstr>H26.8!Print_Area</vt:lpstr>
      <vt:lpstr>H27.1!Print_Area</vt:lpstr>
      <vt:lpstr>H27.11!Print_Area</vt:lpstr>
      <vt:lpstr>H27.6!Print_Area</vt:lpstr>
      <vt:lpstr>H27.7!Print_Area</vt:lpstr>
      <vt:lpstr>H27.9!Print_Area</vt:lpstr>
      <vt:lpstr>H28.10!Print_Area</vt:lpstr>
      <vt:lpstr>H28.11!Print_Area</vt:lpstr>
      <vt:lpstr>H28.12!Print_Area</vt:lpstr>
      <vt:lpstr>H28.4!Print_Area</vt:lpstr>
      <vt:lpstr>H28.5!Print_Area</vt:lpstr>
      <vt:lpstr>H28.6!Print_Area</vt:lpstr>
      <vt:lpstr>H28.7!Print_Area</vt:lpstr>
      <vt:lpstr>H28.8!Print_Area</vt:lpstr>
      <vt:lpstr>H28.9!Print_Area</vt:lpstr>
      <vt:lpstr>H29.1!Print_Area</vt:lpstr>
      <vt:lpstr>H29.10!Print_Area</vt:lpstr>
      <vt:lpstr>H29.11!Print_Area</vt:lpstr>
      <vt:lpstr>H29.12!Print_Area</vt:lpstr>
      <vt:lpstr>H29.2!Print_Area</vt:lpstr>
      <vt:lpstr>H29.3!Print_Area</vt:lpstr>
      <vt:lpstr>H29.4!Print_Area</vt:lpstr>
      <vt:lpstr>H29.5!Print_Area</vt:lpstr>
      <vt:lpstr>H29.6!Print_Area</vt:lpstr>
      <vt:lpstr>H29.7!Print_Area</vt:lpstr>
      <vt:lpstr>H29.8!Print_Area</vt:lpstr>
      <vt:lpstr>H29.9!Print_Area</vt:lpstr>
      <vt:lpstr>H30.1!Print_Area</vt:lpstr>
      <vt:lpstr>H30.2!Print_Area</vt:lpstr>
      <vt:lpstr>H30.3!Print_Area</vt:lpstr>
      <vt:lpstr>H30.4!Print_Area</vt:lpstr>
      <vt:lpstr>H30.5!Print_Area</vt:lpstr>
      <vt:lpstr>H30.6!Print_Area</vt:lpstr>
      <vt:lpstr>H30.7!Print_Area</vt:lpstr>
      <vt:lpstr>H30.8!Print_Area</vt:lpstr>
      <vt:lpstr>H30.9!Print_Area</vt:lpstr>
      <vt:lpstr>LMENi相場と在庫推移!Print_Area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2026-11-04T23:48:48Z</dcterms:modified>
</cp:coreProperties>
</file>